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ialogsheets/sheet1.xml" ContentType="application/vnd.openxmlformats-officedocument.spreadsheetml.dialog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codeName="ThisWorkbook"/>
  <bookViews>
    <workbookView xWindow="120" yWindow="120" windowWidth="11700" windowHeight="5970" tabRatio="835" activeTab="7"/>
  </bookViews>
  <sheets>
    <sheet name="Таблиця 1" sheetId="1" r:id="rId1"/>
    <sheet name="Таб 1" sheetId="38" r:id="rId2"/>
    <sheet name="Таб 1.1" sheetId="37" r:id="rId3"/>
    <sheet name="Таб 2-3" sheetId="3" r:id="rId4"/>
    <sheet name="Таб 4-6" sheetId="17" r:id="rId5"/>
    <sheet name="Таб 7-10" sheetId="7" r:id="rId6"/>
    <sheet name="Додаток" sheetId="34" r:id="rId7"/>
    <sheet name="Титульний" sheetId="18" r:id="rId8"/>
    <sheet name="Помилки" sheetId="10" r:id="rId9"/>
    <sheet name="Dov" sheetId="9" state="hidden" r:id="rId10"/>
  </sheets>
  <functionGroups builtInGroupCount="17"/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EndSeller" localSheetId="9">[1]!EndSeller</definedName>
    <definedName name="EndSeller" localSheetId="8">[1]!EndSeller</definedName>
    <definedName name="EndSeller" localSheetId="2">[2]!EndSeller</definedName>
    <definedName name="EndSeller" localSheetId="7">[1]!EndSeller</definedName>
    <definedName name="EndSeller">[3]!EndSeller</definedName>
    <definedName name="FindIt" localSheetId="9">[1]!FindIt</definedName>
    <definedName name="FindIt" localSheetId="8">[1]!FindIt</definedName>
    <definedName name="FindIt" localSheetId="2">[2]!FindIt</definedName>
    <definedName name="FindIt" localSheetId="7">[1]!FindIt</definedName>
    <definedName name="FindIt">[3]!FindIt</definedName>
    <definedName name="FuncRange" localSheetId="2" function="1" xlm="1">#REF!</definedName>
    <definedName name="FuncRange" function="1" xlm="1">#REF!</definedName>
    <definedName name="New" localSheetId="2">[2]!RegisterReceipt</definedName>
    <definedName name="New">[3]!RegisterReceipt</definedName>
    <definedName name="RegisterReceipt" localSheetId="9">[1]!RegisterReceipt</definedName>
    <definedName name="RegisterReceipt" localSheetId="8">[1]!RegisterReceipt</definedName>
    <definedName name="RegisterReceipt" localSheetId="2">[2]!RegisterReceipt</definedName>
    <definedName name="RegisterReceipt" localSheetId="7">[1]!RegisterReceipt</definedName>
    <definedName name="RegisterReceipt">[3]!RegisterReceipt</definedName>
    <definedName name="Search" localSheetId="9">[4]!Search</definedName>
    <definedName name="Search" localSheetId="8">[4]!Search</definedName>
    <definedName name="Search" localSheetId="2">[5]!Search</definedName>
    <definedName name="Search" localSheetId="7">[4]!Search</definedName>
    <definedName name="Search">[6]!Search</definedName>
    <definedName name="SortRange" localSheetId="2" function="1" xlm="1">#REF!</definedName>
    <definedName name="SortRange" function="1" xlm="1">#REF!</definedName>
    <definedName name="SortRUSAsc" localSheetId="9">[4]!SortRUSAsc</definedName>
    <definedName name="SortRUSAsc" localSheetId="8">[4]!SortRUSAsc</definedName>
    <definedName name="SortRUSAsc" localSheetId="2">[5]!SortRUSAsc</definedName>
    <definedName name="SortRUSAsc" localSheetId="7">[4]!SortRUSAsc</definedName>
    <definedName name="SortRUSAsc">[6]!SortRUSAsc</definedName>
    <definedName name="SortRUSDesc" localSheetId="9">[4]!SortRUSDesc</definedName>
    <definedName name="SortRUSDesc" localSheetId="8">[4]!SortRUSDesc</definedName>
    <definedName name="SortRUSDesc" localSheetId="2">[5]!SortRUSDesc</definedName>
    <definedName name="SortRUSDesc" localSheetId="7">[4]!SortRUSDesc</definedName>
    <definedName name="SortRUSDesc">[6]!SortRUSDesc</definedName>
    <definedName name="SortUSAAsc" localSheetId="9">[4]!SortUSAAsc</definedName>
    <definedName name="SortUSAAsc" localSheetId="8">[4]!SortUSAAsc</definedName>
    <definedName name="SortUSAAsc" localSheetId="2">[5]!SortUSAAsc</definedName>
    <definedName name="SortUSAAsc" localSheetId="7">[4]!SortUSAAsc</definedName>
    <definedName name="SortUSAAsc">[6]!SortUSAAsc</definedName>
    <definedName name="SortUSADesc" localSheetId="9">[4]!SortUSADesc</definedName>
    <definedName name="SortUSADesc" localSheetId="8">[4]!SortUSADesc</definedName>
    <definedName name="SortUSADesc" localSheetId="2">[5]!SortUSADesc</definedName>
    <definedName name="SortUSADesc" localSheetId="7">[4]!SortUSADesc</definedName>
    <definedName name="SortUSADesc">[6]!SortUSADesc</definedName>
    <definedName name="_xlnm.Print_Area" localSheetId="6">Додаток!$A$1:$I$24</definedName>
    <definedName name="_xlnm.Print_Area" localSheetId="8">Помилки!$A$1:$F$26</definedName>
    <definedName name="_xlnm.Print_Area" localSheetId="1">'Таб 1'!$A$1:$J$30</definedName>
    <definedName name="_xlnm.Print_Area" localSheetId="2">'Таб 1.1'!$A$1:$L$33</definedName>
    <definedName name="_xlnm.Print_Area" localSheetId="3">'Таб 2-3'!$A$1:$G$41</definedName>
    <definedName name="_xlnm.Print_Area" localSheetId="0">'Таблиця 1'!$A$2:$J$41</definedName>
    <definedName name="_xlnm.Print_Area" localSheetId="7">Титульний!$A$1:$G$23</definedName>
    <definedName name="Туц" localSheetId="2">[2]!EndSeller</definedName>
    <definedName name="Туц">[3]!EndSeller</definedName>
  </definedNames>
  <calcPr calcId="145621"/>
</workbook>
</file>

<file path=xl/calcChain.xml><?xml version="1.0" encoding="utf-8"?>
<calcChain xmlns="http://schemas.openxmlformats.org/spreadsheetml/2006/main">
  <c r="P96" i="10" l="1"/>
  <c r="P98" i="10"/>
  <c r="P100" i="10"/>
  <c r="P102" i="10"/>
  <c r="P104" i="10"/>
  <c r="P106" i="10"/>
  <c r="P108" i="10"/>
  <c r="P97" i="10"/>
  <c r="P99" i="10"/>
  <c r="P101" i="10"/>
  <c r="P103" i="10"/>
  <c r="P105" i="10"/>
  <c r="P107" i="10"/>
  <c r="P109" i="10"/>
  <c r="P112" i="10"/>
  <c r="P114" i="10"/>
  <c r="P116" i="10"/>
  <c r="P118" i="10"/>
  <c r="P120" i="10"/>
  <c r="P122" i="10"/>
  <c r="P124" i="10"/>
  <c r="P113" i="10"/>
  <c r="P115" i="10"/>
  <c r="P117" i="10"/>
  <c r="P119" i="10"/>
  <c r="P121" i="10"/>
  <c r="P123" i="10"/>
  <c r="P125" i="10"/>
  <c r="P128" i="10"/>
  <c r="P130" i="10"/>
  <c r="P132" i="10"/>
  <c r="P134" i="10"/>
  <c r="P136" i="10"/>
  <c r="P138" i="10"/>
  <c r="P140" i="10"/>
  <c r="P129" i="10"/>
  <c r="P131" i="10"/>
  <c r="P133" i="10"/>
  <c r="P135" i="10"/>
  <c r="P137" i="10"/>
  <c r="P139" i="10"/>
  <c r="P141" i="10"/>
  <c r="P144" i="10"/>
  <c r="P146" i="10"/>
  <c r="P148" i="10"/>
  <c r="P150" i="10"/>
  <c r="P152" i="10"/>
  <c r="P154" i="10"/>
  <c r="P156" i="10"/>
  <c r="P145" i="10"/>
  <c r="P147" i="10"/>
  <c r="P149" i="10"/>
  <c r="P151" i="10"/>
  <c r="P153" i="10"/>
  <c r="P155" i="10"/>
  <c r="P157" i="10"/>
  <c r="P172" i="10"/>
  <c r="P173" i="10"/>
  <c r="P160" i="10"/>
  <c r="P162" i="10"/>
  <c r="P164" i="10"/>
  <c r="P166" i="10"/>
  <c r="P168" i="10"/>
  <c r="P170" i="10"/>
  <c r="P161" i="10"/>
  <c r="P163" i="10"/>
  <c r="P165" i="10"/>
  <c r="P167" i="10"/>
  <c r="P169" i="10"/>
  <c r="P171" i="10"/>
  <c r="P176" i="10"/>
  <c r="P178" i="10"/>
  <c r="P180" i="10"/>
  <c r="P182" i="10"/>
  <c r="P184" i="10"/>
  <c r="P186" i="10"/>
  <c r="P188" i="10"/>
  <c r="P177" i="10"/>
  <c r="P179" i="10"/>
  <c r="P181" i="10"/>
  <c r="P183" i="10"/>
  <c r="P185" i="10"/>
  <c r="P187" i="10"/>
  <c r="P189" i="10"/>
  <c r="P175" i="10"/>
  <c r="P174" i="10"/>
  <c r="P159" i="10"/>
  <c r="P158" i="10"/>
  <c r="P143" i="10"/>
  <c r="P142" i="10"/>
  <c r="P127" i="10"/>
  <c r="P126" i="10"/>
  <c r="P111" i="10"/>
  <c r="P110" i="10"/>
  <c r="P95" i="10"/>
  <c r="P94" i="10"/>
  <c r="P90" i="10"/>
  <c r="P92" i="10"/>
  <c r="P91" i="10"/>
  <c r="P93" i="10"/>
  <c r="P80" i="10"/>
  <c r="P82" i="10"/>
  <c r="P84" i="10"/>
  <c r="P86" i="10"/>
  <c r="P88" i="10"/>
  <c r="P81" i="10"/>
  <c r="P83" i="10"/>
  <c r="P85" i="10"/>
  <c r="P87" i="10"/>
  <c r="P89" i="10"/>
  <c r="P79" i="10"/>
  <c r="P78" i="10"/>
  <c r="P74" i="10"/>
  <c r="P76" i="10"/>
  <c r="P75" i="10"/>
  <c r="P77" i="10"/>
  <c r="P64" i="10"/>
  <c r="P66" i="10"/>
  <c r="P68" i="10"/>
  <c r="P70" i="10"/>
  <c r="P72" i="10"/>
  <c r="P65" i="10"/>
  <c r="P67" i="10"/>
  <c r="P69" i="10"/>
  <c r="P71" i="10"/>
  <c r="P73" i="10"/>
  <c r="P63" i="10"/>
  <c r="P62" i="10"/>
  <c r="P393" i="10"/>
  <c r="P392" i="10"/>
  <c r="P395" i="10"/>
  <c r="P394" i="10"/>
  <c r="P397" i="10"/>
  <c r="P396" i="10"/>
  <c r="P399" i="10"/>
  <c r="P398" i="10"/>
  <c r="P401" i="10"/>
  <c r="P400" i="10"/>
  <c r="P403" i="10"/>
  <c r="P402" i="10"/>
  <c r="P405" i="10"/>
  <c r="P404" i="10"/>
  <c r="P407" i="10"/>
  <c r="P406" i="10"/>
  <c r="P409" i="10"/>
  <c r="P408" i="10"/>
  <c r="P411" i="10"/>
  <c r="P410" i="10"/>
  <c r="P361" i="10"/>
  <c r="P360" i="10"/>
  <c r="P363" i="10"/>
  <c r="P362" i="10"/>
  <c r="P365" i="10"/>
  <c r="P364" i="10"/>
  <c r="P367" i="10"/>
  <c r="P366" i="10"/>
  <c r="P369" i="10"/>
  <c r="P368" i="10"/>
  <c r="P371" i="10"/>
  <c r="P370" i="10"/>
  <c r="P373" i="10"/>
  <c r="P372" i="10"/>
  <c r="P375" i="10"/>
  <c r="P374" i="10"/>
  <c r="P377" i="10"/>
  <c r="P376" i="10"/>
  <c r="P379" i="10"/>
  <c r="P378" i="10"/>
  <c r="P381" i="10"/>
  <c r="P380" i="10"/>
  <c r="P383" i="10"/>
  <c r="P382" i="10"/>
  <c r="P385" i="10"/>
  <c r="P384" i="10"/>
  <c r="P387" i="10"/>
  <c r="P386" i="10"/>
  <c r="P389" i="10"/>
  <c r="P388" i="10"/>
  <c r="P391" i="10"/>
  <c r="P390" i="10"/>
  <c r="P359" i="10"/>
  <c r="P358" i="10"/>
  <c r="P492" i="10" l="1"/>
  <c r="P467" i="10"/>
  <c r="P466" i="10"/>
  <c r="P426" i="10"/>
  <c r="P424" i="10"/>
  <c r="P427" i="10"/>
  <c r="P61" i="10" l="1"/>
  <c r="P60" i="10"/>
  <c r="P56" i="10"/>
  <c r="P57" i="10"/>
  <c r="P55" i="10"/>
  <c r="P54" i="10"/>
  <c r="P44" i="10"/>
  <c r="P46" i="10"/>
  <c r="P48" i="10"/>
  <c r="P50" i="10"/>
  <c r="P52" i="10"/>
  <c r="P45" i="10"/>
  <c r="P47" i="10"/>
  <c r="P49" i="10"/>
  <c r="P51" i="10"/>
  <c r="P53" i="10"/>
  <c r="P4" i="10"/>
  <c r="P6" i="10"/>
  <c r="P8" i="10"/>
  <c r="P10" i="10"/>
  <c r="P12" i="10"/>
  <c r="P5" i="10"/>
  <c r="P7" i="10"/>
  <c r="P9" i="10"/>
  <c r="P11" i="10"/>
  <c r="P13" i="10"/>
  <c r="P3" i="10"/>
  <c r="P2" i="10"/>
  <c r="P276" i="10"/>
  <c r="P278" i="10"/>
  <c r="P280" i="10"/>
  <c r="P282" i="10"/>
  <c r="P284" i="10"/>
  <c r="P277" i="10"/>
  <c r="P279" i="10"/>
  <c r="P281" i="10"/>
  <c r="P283" i="10"/>
  <c r="P285" i="10"/>
  <c r="P274" i="10"/>
  <c r="J30" i="38" l="1"/>
  <c r="L33" i="37"/>
  <c r="K33" i="37"/>
  <c r="J33" i="37"/>
  <c r="I33" i="37"/>
  <c r="H33" i="37"/>
  <c r="G33" i="37"/>
  <c r="F33" i="37"/>
  <c r="E33" i="37"/>
  <c r="O8" i="7" l="1"/>
  <c r="P8" i="7"/>
  <c r="Q8" i="7"/>
  <c r="R8" i="7"/>
  <c r="S8" i="7"/>
  <c r="S21" i="7" l="1"/>
  <c r="P581" i="10"/>
  <c r="P580" i="10"/>
  <c r="P579" i="10"/>
  <c r="P578" i="10"/>
  <c r="P577" i="10"/>
  <c r="P576" i="10"/>
  <c r="P495" i="10"/>
  <c r="P494" i="10"/>
  <c r="P463" i="10"/>
  <c r="P462" i="10"/>
  <c r="P459" i="10"/>
  <c r="P458" i="10"/>
  <c r="P192" i="10"/>
  <c r="P194" i="10"/>
  <c r="P196" i="10"/>
  <c r="P198" i="10"/>
  <c r="P200" i="10"/>
  <c r="P193" i="10"/>
  <c r="P195" i="10"/>
  <c r="P197" i="10"/>
  <c r="P199" i="10"/>
  <c r="P201" i="10"/>
  <c r="P190" i="10"/>
  <c r="A23" i="34"/>
  <c r="A20" i="34"/>
  <c r="P513" i="10"/>
  <c r="P517" i="10"/>
  <c r="P519" i="10"/>
  <c r="P515" i="10"/>
  <c r="P518" i="10"/>
  <c r="P516" i="10"/>
  <c r="P514" i="10"/>
  <c r="P512" i="10"/>
  <c r="P511" i="10"/>
  <c r="P510" i="10"/>
  <c r="P509" i="10"/>
  <c r="P508" i="10"/>
  <c r="P659" i="10"/>
  <c r="P658" i="10"/>
  <c r="P657" i="10"/>
  <c r="P656" i="10"/>
  <c r="P655" i="10"/>
  <c r="P654" i="10"/>
  <c r="P653" i="10"/>
  <c r="P652" i="10"/>
  <c r="P651" i="10"/>
  <c r="P650" i="10"/>
  <c r="P649" i="10"/>
  <c r="P648" i="10"/>
  <c r="P647" i="10"/>
  <c r="P646" i="10"/>
  <c r="P645" i="10"/>
  <c r="P644" i="10"/>
  <c r="P643" i="10"/>
  <c r="P642" i="10"/>
  <c r="P641" i="10"/>
  <c r="P640" i="10"/>
  <c r="P639" i="10"/>
  <c r="P638" i="10"/>
  <c r="P637" i="10"/>
  <c r="P636" i="10"/>
  <c r="P635" i="10"/>
  <c r="P634" i="10"/>
  <c r="P633" i="10"/>
  <c r="P632" i="10"/>
  <c r="P631" i="10"/>
  <c r="P630" i="10"/>
  <c r="P629" i="10"/>
  <c r="P628" i="10"/>
  <c r="P627" i="10"/>
  <c r="P626" i="10"/>
  <c r="P625" i="10"/>
  <c r="P624" i="10"/>
  <c r="P623" i="10"/>
  <c r="P622" i="10"/>
  <c r="P621" i="10"/>
  <c r="P620" i="10"/>
  <c r="P619" i="10"/>
  <c r="P618" i="10"/>
  <c r="P617" i="10"/>
  <c r="P616" i="10"/>
  <c r="P615" i="10"/>
  <c r="P614" i="10"/>
  <c r="P613" i="10"/>
  <c r="P612" i="10"/>
  <c r="P611" i="10"/>
  <c r="P610" i="10"/>
  <c r="P609" i="10"/>
  <c r="P608" i="10"/>
  <c r="P607" i="10"/>
  <c r="P606" i="10"/>
  <c r="P605" i="10"/>
  <c r="P604" i="10"/>
  <c r="P603" i="10"/>
  <c r="P602" i="10"/>
  <c r="P601" i="10"/>
  <c r="P600" i="10"/>
  <c r="P599" i="10"/>
  <c r="P598" i="10"/>
  <c r="P597" i="10"/>
  <c r="P596" i="10"/>
  <c r="P595" i="10"/>
  <c r="P594" i="10"/>
  <c r="P593" i="10"/>
  <c r="P592" i="10"/>
  <c r="P591" i="10"/>
  <c r="P590" i="10"/>
  <c r="P589" i="10"/>
  <c r="P588" i="10"/>
  <c r="P587" i="10"/>
  <c r="P586" i="10"/>
  <c r="P585" i="10"/>
  <c r="P584" i="10"/>
  <c r="P583" i="10"/>
  <c r="P582" i="10"/>
  <c r="P572" i="10"/>
  <c r="P573" i="10"/>
  <c r="P574" i="10"/>
  <c r="P575" i="10"/>
  <c r="P566" i="10"/>
  <c r="P567" i="10"/>
  <c r="P568" i="10"/>
  <c r="P569" i="10"/>
  <c r="P571" i="10"/>
  <c r="P570" i="10"/>
  <c r="P565" i="10"/>
  <c r="P564" i="10"/>
  <c r="P556" i="10"/>
  <c r="P558" i="10"/>
  <c r="P560" i="10"/>
  <c r="P562" i="10"/>
  <c r="P557" i="10"/>
  <c r="P559" i="10"/>
  <c r="P561" i="10"/>
  <c r="P563" i="10"/>
  <c r="P555" i="10"/>
  <c r="P554" i="10"/>
  <c r="P546" i="10"/>
  <c r="P548" i="10"/>
  <c r="P550" i="10"/>
  <c r="P552" i="10"/>
  <c r="P547" i="10"/>
  <c r="P549" i="10"/>
  <c r="P551" i="10"/>
  <c r="P553" i="10"/>
  <c r="P545" i="10"/>
  <c r="P544" i="10"/>
  <c r="P538" i="10"/>
  <c r="P540" i="10"/>
  <c r="P542" i="10"/>
  <c r="P539" i="10"/>
  <c r="P541" i="10"/>
  <c r="P543" i="10"/>
  <c r="P537" i="10"/>
  <c r="P536" i="10"/>
  <c r="P530" i="10"/>
  <c r="P532" i="10"/>
  <c r="P534" i="10"/>
  <c r="P531" i="10"/>
  <c r="P533" i="10"/>
  <c r="P535" i="10"/>
  <c r="P529" i="10"/>
  <c r="P528" i="10"/>
  <c r="P522" i="10"/>
  <c r="P524" i="10"/>
  <c r="P526" i="10"/>
  <c r="P523" i="10"/>
  <c r="P525" i="10"/>
  <c r="P527" i="10"/>
  <c r="P521" i="10"/>
  <c r="P520" i="10"/>
  <c r="P502" i="10"/>
  <c r="P504" i="10"/>
  <c r="P506" i="10"/>
  <c r="P503" i="10"/>
  <c r="P505" i="10"/>
  <c r="P507" i="10"/>
  <c r="P501" i="10"/>
  <c r="P500" i="10"/>
  <c r="P489" i="10"/>
  <c r="P488" i="10"/>
  <c r="P498" i="10"/>
  <c r="P484" i="10"/>
  <c r="P486" i="10"/>
  <c r="P496" i="10"/>
  <c r="P471" i="10"/>
  <c r="P470" i="10"/>
  <c r="P469" i="10"/>
  <c r="P468" i="10"/>
  <c r="P464" i="10"/>
  <c r="P465" i="10"/>
  <c r="P460" i="10"/>
  <c r="P461" i="10"/>
  <c r="P456" i="10"/>
  <c r="P417" i="10"/>
  <c r="P416" i="10"/>
  <c r="P455" i="10"/>
  <c r="P412" i="10"/>
  <c r="P413" i="10"/>
  <c r="P448" i="10"/>
  <c r="P446" i="10"/>
  <c r="P444" i="10"/>
  <c r="P442" i="10"/>
  <c r="P440" i="10"/>
  <c r="P441" i="10"/>
  <c r="P438" i="10"/>
  <c r="P439" i="10"/>
  <c r="P437" i="10"/>
  <c r="P436" i="10"/>
  <c r="P421" i="10"/>
  <c r="P420" i="10"/>
  <c r="P435" i="10"/>
  <c r="P434" i="10"/>
  <c r="P433" i="10"/>
  <c r="P432" i="10"/>
  <c r="P422" i="10"/>
  <c r="P423" i="10"/>
  <c r="P430" i="10"/>
  <c r="P431" i="10"/>
  <c r="P429" i="10"/>
  <c r="P428" i="10"/>
  <c r="P425" i="10"/>
  <c r="P419" i="10"/>
  <c r="P418" i="10"/>
  <c r="P59" i="10"/>
  <c r="P58" i="10"/>
  <c r="P32" i="10"/>
  <c r="P34" i="10"/>
  <c r="P36" i="10"/>
  <c r="P38" i="10"/>
  <c r="P40" i="10"/>
  <c r="P33" i="10"/>
  <c r="P35" i="10"/>
  <c r="P37" i="10"/>
  <c r="P39" i="10"/>
  <c r="P41" i="10"/>
  <c r="P42" i="10"/>
  <c r="P43" i="10"/>
  <c r="P30" i="10"/>
  <c r="P31" i="10"/>
  <c r="P22" i="10"/>
  <c r="P24" i="10"/>
  <c r="P26" i="10"/>
  <c r="P28" i="10"/>
  <c r="P23" i="10"/>
  <c r="P25" i="10"/>
  <c r="P27" i="10"/>
  <c r="P29" i="10"/>
  <c r="P20" i="10"/>
  <c r="P21" i="10"/>
  <c r="P16" i="10"/>
  <c r="P18" i="10"/>
  <c r="P17" i="10"/>
  <c r="P19" i="10"/>
  <c r="P15" i="10"/>
  <c r="P14" i="10"/>
  <c r="P348" i="10"/>
  <c r="P350" i="10"/>
  <c r="P352" i="10"/>
  <c r="P354" i="10"/>
  <c r="P356" i="10"/>
  <c r="P349" i="10"/>
  <c r="P351" i="10"/>
  <c r="P353" i="10"/>
  <c r="P355" i="10"/>
  <c r="P357" i="10"/>
  <c r="P347" i="10"/>
  <c r="P346" i="10"/>
  <c r="P336" i="10"/>
  <c r="P338" i="10"/>
  <c r="P340" i="10"/>
  <c r="P342" i="10"/>
  <c r="P344" i="10"/>
  <c r="P337" i="10"/>
  <c r="P339" i="10"/>
  <c r="P341" i="10"/>
  <c r="P343" i="10"/>
  <c r="P345" i="10"/>
  <c r="P335" i="10"/>
  <c r="P334" i="10"/>
  <c r="P324" i="10"/>
  <c r="P326" i="10"/>
  <c r="P328" i="10"/>
  <c r="P330" i="10"/>
  <c r="P332" i="10"/>
  <c r="P325" i="10"/>
  <c r="P327" i="10"/>
  <c r="P329" i="10"/>
  <c r="P331" i="10"/>
  <c r="P333" i="10"/>
  <c r="P323" i="10"/>
  <c r="P322" i="10"/>
  <c r="P312" i="10"/>
  <c r="P314" i="10"/>
  <c r="P316" i="10"/>
  <c r="P318" i="10"/>
  <c r="P320" i="10"/>
  <c r="P313" i="10"/>
  <c r="P315" i="10"/>
  <c r="P317" i="10"/>
  <c r="P319" i="10"/>
  <c r="P321" i="10"/>
  <c r="P311" i="10"/>
  <c r="P310" i="10"/>
  <c r="P300" i="10"/>
  <c r="P302" i="10"/>
  <c r="P304" i="10"/>
  <c r="P306" i="10"/>
  <c r="P308" i="10"/>
  <c r="P301" i="10"/>
  <c r="P303" i="10"/>
  <c r="P305" i="10"/>
  <c r="P307" i="10"/>
  <c r="P309" i="10"/>
  <c r="P299" i="10"/>
  <c r="P298" i="10"/>
  <c r="P288" i="10"/>
  <c r="P290" i="10"/>
  <c r="P292" i="10"/>
  <c r="P294" i="10"/>
  <c r="P296" i="10"/>
  <c r="P289" i="10"/>
  <c r="P291" i="10"/>
  <c r="P293" i="10"/>
  <c r="P295" i="10"/>
  <c r="P297" i="10"/>
  <c r="P286" i="10"/>
  <c r="P287" i="10"/>
  <c r="P275" i="10"/>
  <c r="P264" i="10"/>
  <c r="P266" i="10"/>
  <c r="P268" i="10"/>
  <c r="P270" i="10"/>
  <c r="P272" i="10"/>
  <c r="P265" i="10"/>
  <c r="P267" i="10"/>
  <c r="P269" i="10"/>
  <c r="P271" i="10"/>
  <c r="P273" i="10"/>
  <c r="P263" i="10"/>
  <c r="P262" i="10"/>
  <c r="P252" i="10"/>
  <c r="P254" i="10"/>
  <c r="P256" i="10"/>
  <c r="P258" i="10"/>
  <c r="P260" i="10"/>
  <c r="P253" i="10"/>
  <c r="P255" i="10"/>
  <c r="P257" i="10"/>
  <c r="P259" i="10"/>
  <c r="P261" i="10"/>
  <c r="P251" i="10"/>
  <c r="P250" i="10"/>
  <c r="P240" i="10"/>
  <c r="P242" i="10"/>
  <c r="P244" i="10"/>
  <c r="P246" i="10"/>
  <c r="P248" i="10"/>
  <c r="P241" i="10"/>
  <c r="P243" i="10"/>
  <c r="P245" i="10"/>
  <c r="P247" i="10"/>
  <c r="P249" i="10"/>
  <c r="P239" i="10"/>
  <c r="P238" i="10"/>
  <c r="P228" i="10"/>
  <c r="P230" i="10"/>
  <c r="P232" i="10"/>
  <c r="P234" i="10"/>
  <c r="P236" i="10"/>
  <c r="P229" i="10"/>
  <c r="P231" i="10"/>
  <c r="P233" i="10"/>
  <c r="P235" i="10"/>
  <c r="P237" i="10"/>
  <c r="P227" i="10"/>
  <c r="P226" i="10"/>
  <c r="P216" i="10"/>
  <c r="P218" i="10"/>
  <c r="P220" i="10"/>
  <c r="P222" i="10"/>
  <c r="P224" i="10"/>
  <c r="P217" i="10"/>
  <c r="P219" i="10"/>
  <c r="P221" i="10"/>
  <c r="P223" i="10"/>
  <c r="P225" i="10"/>
  <c r="P215" i="10"/>
  <c r="P214" i="10"/>
  <c r="P204" i="10"/>
  <c r="P206" i="10"/>
  <c r="P208" i="10"/>
  <c r="P210" i="10"/>
  <c r="P212" i="10"/>
  <c r="P205" i="10"/>
  <c r="P207" i="10"/>
  <c r="P209" i="10"/>
  <c r="P211" i="10"/>
  <c r="P213" i="10"/>
  <c r="P203" i="10"/>
  <c r="P202" i="10"/>
  <c r="P191" i="10"/>
  <c r="E30" i="38"/>
  <c r="H30" i="38"/>
  <c r="G30" i="38"/>
  <c r="I30" i="38"/>
  <c r="F30" i="38"/>
  <c r="F19" i="34"/>
  <c r="H19" i="34"/>
  <c r="I19" i="34"/>
  <c r="G19" i="34"/>
  <c r="H36" i="7"/>
  <c r="E36" i="7"/>
  <c r="F36" i="7"/>
  <c r="G36" i="7"/>
  <c r="P490" i="10"/>
  <c r="I17" i="7"/>
  <c r="E14" i="17"/>
  <c r="K12" i="17"/>
  <c r="E37" i="17"/>
  <c r="G32" i="3"/>
  <c r="P485" i="10"/>
  <c r="P479" i="10"/>
  <c r="P478" i="10"/>
  <c r="P414" i="10"/>
  <c r="G41" i="3"/>
  <c r="P454" i="10"/>
  <c r="P453" i="10"/>
  <c r="P452" i="10"/>
  <c r="P493" i="10"/>
  <c r="P491" i="10"/>
  <c r="P499" i="10"/>
  <c r="P497" i="10"/>
  <c r="P482" i="10"/>
  <c r="P480" i="10"/>
  <c r="P487" i="10"/>
  <c r="P483" i="10"/>
  <c r="P481" i="10"/>
  <c r="P477" i="10"/>
  <c r="P476" i="10"/>
  <c r="P475" i="10"/>
  <c r="P474" i="10"/>
  <c r="P473" i="10"/>
  <c r="P472" i="10"/>
  <c r="P457" i="10"/>
  <c r="P415" i="10"/>
  <c r="P451" i="10"/>
  <c r="P450" i="10"/>
  <c r="P449" i="10"/>
  <c r="P447" i="10"/>
  <c r="P445" i="10"/>
  <c r="P443" i="10"/>
</calcChain>
</file>

<file path=xl/sharedStrings.xml><?xml version="1.0" encoding="utf-8"?>
<sst xmlns="http://schemas.openxmlformats.org/spreadsheetml/2006/main" count="1127" uniqueCount="698">
  <si>
    <t>В Таблиці 9 в графі 3 число у рядку 3 -</t>
  </si>
  <si>
    <t>В Таблиці 9 в графі 4 число у рядку 3 -</t>
  </si>
  <si>
    <t>В Таблиці 9 в графі 5 число у рядку 3 -</t>
  </si>
  <si>
    <t>В Таблиці 9 в графі 4 число у рядку 1 -</t>
  </si>
  <si>
    <t>В Таблиці 9 в рядку 1 сума чисел у графах 2,4-</t>
  </si>
  <si>
    <t>В Таблиці 9 в рядку 2 сума чисел у графах 2,4-</t>
  </si>
  <si>
    <t>В Таблиці 9 в рядку 3 сума чисел у графах 2,4-</t>
  </si>
  <si>
    <t>повинна дорівнювати сумі чисел в Таблиці 9 рядку 1 графах 2,4 -</t>
  </si>
  <si>
    <t>повинна дорівнювати сумі чисел в Таблиці 9 рядку 2 графах 2,4 -</t>
  </si>
  <si>
    <t>повинна дорівнювати числу в Таблиці 9 рядку 3 графи 2 -</t>
  </si>
  <si>
    <t>повинна дорівнювати різниці чисел в Таблиці 9 рядку 1 графах 1,2,4,5 -</t>
  </si>
  <si>
    <t>повинна дорівнювати різниці чисел в Таблиці 9 рядку 2 графах 1,2,4,5 -</t>
  </si>
  <si>
    <t>повинна дорівнювати різниці чисел в Таблиці 9 рядку 3 графах 1,2,4,5 -</t>
  </si>
  <si>
    <t>Додаток ________</t>
  </si>
  <si>
    <t>Із залишку незакінчених кримінальних проваджень, за якими особу повідомлено про підозру у вчиненні кримінального правопорушення, зі строком розслідування (ряд.22)</t>
  </si>
  <si>
    <t>В Таблиці 6 число у рядку 2 -</t>
  </si>
  <si>
    <t>В Таблиці 6 число у рядку 4 -</t>
  </si>
  <si>
    <t>В Таблиці 6 число у рядку 6 -</t>
  </si>
  <si>
    <t>В Таблиці 6 число у рядку 8 -</t>
  </si>
  <si>
    <t>не повинно перевищувати число у рядку 2 -</t>
  </si>
  <si>
    <t>не повинно перевищувати число у рядку 3 -</t>
  </si>
  <si>
    <t>не повинно перевищувати число у рядку 1 -</t>
  </si>
  <si>
    <t>не повинно перевищувати число у рядку 5 -</t>
  </si>
  <si>
    <r>
      <t xml:space="preserve">Відшкодовано збитків
</t>
    </r>
    <r>
      <rPr>
        <sz val="10"/>
        <rFont val="Times New Roman"/>
        <family val="1"/>
        <charset val="204"/>
      </rPr>
      <t>на суму
(у тис. грн.)</t>
    </r>
  </si>
  <si>
    <t xml:space="preserve">Подають: </t>
  </si>
  <si>
    <t>провадження про правопорушення, вчинені ОГ та ЗО</t>
  </si>
  <si>
    <t>провадження про правопорушення, вчинені у сфері земельних правовідносин</t>
  </si>
  <si>
    <t>з них:</t>
  </si>
  <si>
    <t xml:space="preserve">Затримано осіб у порядку, передбаченому ст.ст. 207, 208 КПК України </t>
  </si>
  <si>
    <t>Усього звільнено осіб</t>
  </si>
  <si>
    <t>звільнено осіб безпосередньо слідчим (прокурором) без застосування запобіжного заходу у вигляді тримання під вартою</t>
  </si>
  <si>
    <t>через відмову суду в обранні запобіжного заходу у вигляді тримання під вартою</t>
  </si>
  <si>
    <t>у зв’язку із скасуванням апеляційним судом постанови суду про тримання під вартою</t>
  </si>
  <si>
    <t>Повернуто проваджень, у тому числі:</t>
  </si>
  <si>
    <t>з клопотаннями про застосування примусових заходів медичного характеру (п.3 ч. 3 ст. 314 КПК)</t>
  </si>
  <si>
    <t>з клопотаннями про звільнення особи від кримінальної відповідальності (п. 4 ст. 288 КПК)</t>
  </si>
  <si>
    <r>
      <t>Установлено збитків</t>
    </r>
    <r>
      <rPr>
        <sz val="10"/>
        <rFont val="Times New Roman"/>
        <family val="1"/>
        <charset val="204"/>
      </rPr>
      <t xml:space="preserve">
на суму
(у тис. грн.)</t>
    </r>
  </si>
  <si>
    <r>
      <t>Сума, на яку пред’явлено позови</t>
    </r>
    <r>
      <rPr>
        <sz val="10"/>
        <rFont val="Times New Roman"/>
        <family val="1"/>
        <charset val="204"/>
      </rPr>
      <t xml:space="preserve">
( у тис. грн.)</t>
    </r>
  </si>
  <si>
    <t>Усього надійшло кримінальних проваджень із судів</t>
  </si>
  <si>
    <t>направлено до суду в звітному періоді без проведення досудового розслідування</t>
  </si>
  <si>
    <t>Перебувало кримінальних проваджень у слідчого у звітному періоді</t>
  </si>
  <si>
    <t>з них (з рядка 3):</t>
  </si>
  <si>
    <t>направлено кримінальних проваджень до суду з обвинувальним актом</t>
  </si>
  <si>
    <t>за п.п. 1-3 ст. 284 КПК України</t>
  </si>
  <si>
    <t>направлено до суду клопотань про застосування заходів медичного характеру</t>
  </si>
  <si>
    <t>3упинено проваджень</t>
  </si>
  <si>
    <t>Направлено проваджень за підслідністю</t>
  </si>
  <si>
    <t>Залишок незакінчених кримінальних проваджень</t>
  </si>
  <si>
    <t>Таблиця 1. Кримінальні провадження, у яких закінчено досудове розслідування (без повторних)</t>
  </si>
  <si>
    <t xml:space="preserve">Направлено клопотань до суду для звільнення від кримінальної відповідальності </t>
  </si>
  <si>
    <t>усього</t>
  </si>
  <si>
    <t>Таблиця 9. Забезпечення відшкодування збитків за закінченими кримінальними провадженнями (з обвинувальними актами, клопотаннями до суду про звільнення від кримінальної відповідальності, постановами про закриття провадження на підставі п. 5 ст. 284 КПК України)</t>
  </si>
  <si>
    <t xml:space="preserve">у зв’язку з відмовою прокурора підтримати клопотання про застосування запобіжного заходу – тримання під вартою </t>
  </si>
  <si>
    <t xml:space="preserve">у т. ч. </t>
  </si>
  <si>
    <t xml:space="preserve">Таблиця 8. Повернення судом кримінальних проваджень прокурору та результати їх розслідування </t>
  </si>
  <si>
    <t>направлено до суду клопотань для звільнення від кримінальної відповідальності</t>
  </si>
  <si>
    <t>Повернуто справ судом для проведення додаткового розслідування</t>
  </si>
  <si>
    <t>у т.ч. за  п.п. 1-3 ч. 1 ст.284 КПК</t>
  </si>
  <si>
    <t>Кримінальні правопорушення, вчинені службовими особами, які займають особливо відповідальне становище відповідно до ч.1 ст. 9 Закону України «Про державну службу» та посади яких відповідно до цього Закону віднесено до 1-2 категорії (крім працівників правоохоронних органів)</t>
  </si>
  <si>
    <t xml:space="preserve">У сфері службової діяльності </t>
  </si>
  <si>
    <t>перевищення влади або службових повноважень (ст. 365)</t>
  </si>
  <si>
    <t>службова недбалість (ст. 367)</t>
  </si>
  <si>
    <t>злочини щодо хабарництва (ст.ст. 368-370)</t>
  </si>
  <si>
    <t>інші кримінальні правопорушення, вчинені у сфері службової діяльності</t>
  </si>
  <si>
    <t>Кримінальні правопорушення, не пов’язані із службовою діяльністю</t>
  </si>
  <si>
    <t>Кримінальні правопорушення, вчинені працівниками правоохоронних органів</t>
  </si>
  <si>
    <t>органів внутрішніх справ</t>
  </si>
  <si>
    <t>органів прокуратури</t>
  </si>
  <si>
    <t>Служби безпеки України</t>
  </si>
  <si>
    <t>Державної податкової служби</t>
  </si>
  <si>
    <t>митної служби</t>
  </si>
  <si>
    <t>працівниками пенітенціарної системи</t>
  </si>
  <si>
    <t>працівниками інших органів, що здійснюють правозастосовні або правоохоронні функції</t>
  </si>
  <si>
    <t>прикордонниками</t>
  </si>
  <si>
    <t>працівниками органів Держфінінспекції</t>
  </si>
  <si>
    <t>працівниками Держрибохорони</t>
  </si>
  <si>
    <t>працівниками державної лісової охорони</t>
  </si>
  <si>
    <t>співробітниками Військової служби правопорядку у ЗСУ</t>
  </si>
  <si>
    <t>зловживання владою або службовим становищем (ст. 364)</t>
  </si>
  <si>
    <t>злочини проти життя та здоров’я особи (розділ ІІ КК України)</t>
  </si>
  <si>
    <t>злочини проти волі, честі та гідності особи (розділ ІІІ КК України)</t>
  </si>
  <si>
    <t>інші кримінальні правопорушення, не пов’язані із службовою діяльністю</t>
  </si>
  <si>
    <t>Кримінальні правопорушення, вчинені особами посади яких згідно зі ст. 25 Закону України «Про державну службу» віднесено до 3 категорії посад (крім працівників правоохоронних органів та суддів)</t>
  </si>
  <si>
    <t>Назва:</t>
  </si>
  <si>
    <t>В Додатку 1 в рядку 1 сума чисел у графах 2-4-</t>
  </si>
  <si>
    <t>В Додатку 1 в рядку 2 сума чисел у графах 2-4-</t>
  </si>
  <si>
    <t>В Додатку 1 в рядку 4 сума чисел у графах 2-4-</t>
  </si>
  <si>
    <t>В Додатку 1 в рядку 5 сума чисел у графах 2-4-</t>
  </si>
  <si>
    <t>В Додатку 1 в рядку 6 сума чисел у графах 2-4-</t>
  </si>
  <si>
    <t>В Додатку 1 в рядку 7 сума чисел у графах 2-4-</t>
  </si>
  <si>
    <t>В Додатку 1 в рядку 8 сума чисел у графах 2-4-</t>
  </si>
  <si>
    <t>В Додатку 1 в рядку 9 сума чисел у графах 2-4-</t>
  </si>
  <si>
    <t>В Додатку 1 в рядку 10 сума чисел у графах 2-4-</t>
  </si>
  <si>
    <t>В Додатку 1 в рядку 11 сума чисел у графах 2-4-</t>
  </si>
  <si>
    <t>В Додатку 1 в рядку 12 сума чисел у графах 2-4-</t>
  </si>
  <si>
    <t>В Додатку 1 в рядку 13 сума чисел у графах 2-4-</t>
  </si>
  <si>
    <t>В Додатку 1 в рядку 3 сума чисел у графах 3-4-</t>
  </si>
  <si>
    <t>зупинені вперше в поточному році</t>
  </si>
  <si>
    <t>закрито</t>
  </si>
  <si>
    <t>Перевірка помилок</t>
  </si>
  <si>
    <t>Перелік контрольних рівностей</t>
  </si>
  <si>
    <t>Форма № 1-СЛ</t>
  </si>
  <si>
    <t>Період:</t>
  </si>
  <si>
    <t>Звіт про роботу органів слідства</t>
  </si>
  <si>
    <t>року</t>
  </si>
  <si>
    <t>6 місяців</t>
  </si>
  <si>
    <t>а</t>
  </si>
  <si>
    <t>б</t>
  </si>
  <si>
    <t>Контрольний рядок</t>
  </si>
  <si>
    <t>у т.ч.</t>
  </si>
  <si>
    <t>12 місяців</t>
  </si>
  <si>
    <t>рядок</t>
  </si>
  <si>
    <t>3 місяці</t>
  </si>
  <si>
    <t>9 місяців</t>
  </si>
  <si>
    <t>не повинна перевищувати число у рядку 2 -</t>
  </si>
  <si>
    <t>ЗАТВЕРДЖЕНО</t>
  </si>
  <si>
    <t>ПРО РОБОТУ</t>
  </si>
  <si>
    <t>ЗВІТНІСТЬ</t>
  </si>
  <si>
    <t>про земельні правовідносини</t>
  </si>
  <si>
    <t>з них на суму 
(тис. грн.)</t>
  </si>
  <si>
    <r>
      <t>пов</t>
    </r>
    <r>
      <rPr>
        <sz val="12"/>
        <rFont val="Arial Cyr"/>
        <charset val="204"/>
      </rPr>
      <t>’</t>
    </r>
    <r>
      <rPr>
        <sz val="12"/>
        <rFont val="Times New Roman"/>
        <family val="1"/>
        <charset val="204"/>
      </rPr>
      <t xml:space="preserve">язаних із
земельними
правовідносинами </t>
    </r>
  </si>
  <si>
    <t>Форма №1 СЛ</t>
  </si>
  <si>
    <t>до 3 місяців</t>
  </si>
  <si>
    <t>від 6 місяців до 1 року</t>
  </si>
  <si>
    <t>на 35 день за звітним періодом (півріччя, рік)</t>
  </si>
  <si>
    <t xml:space="preserve">Респондент: </t>
  </si>
  <si>
    <t>(поштовий індекс, область, район, населений пункт, вулиця/провулок, площа тошо, № будинку)</t>
  </si>
  <si>
    <t>Місцезнаходження:</t>
  </si>
  <si>
    <t>Найменування:</t>
  </si>
  <si>
    <t>стосовно якої кількості осіб</t>
  </si>
  <si>
    <t>В Додатку 1 в рядку 8 сума чисел у графах 3-4 -</t>
  </si>
  <si>
    <t>В Додатку 1 в рядку 8 число у графі 1 -</t>
  </si>
  <si>
    <t>В Додатку 1 в графі 1 число у рядку 10 -</t>
  </si>
  <si>
    <t>В Додатку 1 в графі 2 число у рядку 10 -</t>
  </si>
  <si>
    <t>В Додатку 1 в графі 3 число у рядку 10 -</t>
  </si>
  <si>
    <t>В Додатку 1 в графі 4 число у рядку 10 -</t>
  </si>
  <si>
    <t>В Додатку 1 в графі 1 число у рядку 11 -</t>
  </si>
  <si>
    <t>В Додатку 1 в графі 2 число у рядку 11 -</t>
  </si>
  <si>
    <t>В Додатку 1 в графі 3 число у рядку 11 -</t>
  </si>
  <si>
    <t>В Додатку 1 в графі 4 число у рядку 11 -</t>
  </si>
  <si>
    <t>не повинно перевищувати число у рядку 11 -</t>
  </si>
  <si>
    <t>В Додатку 1 в графі 1 число у рядку 13 -</t>
  </si>
  <si>
    <t>В Додатку 1 в графі 2 число у рядку 13 -</t>
  </si>
  <si>
    <t>В Додатку 1 в графі 3 число у рядку 13 -</t>
  </si>
  <si>
    <t>В Додатку 1 в графі 4 число у рядку 13 -</t>
  </si>
  <si>
    <t>В Додатку 1 в рядку 10 число у графі 1 -</t>
  </si>
  <si>
    <t>В Додатку 1 в рядку 7 число у графі 1 -</t>
  </si>
  <si>
    <t>У т.ч. вилучено грошей та цінностей (для забезпечення відшкодування збитків) на суму (у тис. грн.)</t>
  </si>
  <si>
    <t>В Таблиці 2 сума чисел в рядках 1, 2 -</t>
  </si>
  <si>
    <t>інтересам держави та територіальних громад</t>
  </si>
  <si>
    <t>Усього</t>
  </si>
  <si>
    <t>зі смертельними наслідками</t>
  </si>
  <si>
    <t>В Додатку 1 в графі 1 число у рядку 2 -</t>
  </si>
  <si>
    <t>В Додатку 1 в графі 2 число у рядку 2 -</t>
  </si>
  <si>
    <t>В Додатку 1 в графі 3 число у рядку 2 -</t>
  </si>
  <si>
    <t>В Додатку 1 в графі 3 число у рядку 3 -</t>
  </si>
  <si>
    <t>В Додатку 1 в графі 3 сума чисел у рядках 2-3 -</t>
  </si>
  <si>
    <t>Показник</t>
  </si>
  <si>
    <t>Фізичним особам</t>
  </si>
  <si>
    <t>Державним інтересам</t>
  </si>
  <si>
    <t>Інтересам територіальних громад</t>
  </si>
  <si>
    <t>вилучених предметів злочинного посягання</t>
  </si>
  <si>
    <t>бюджетам усіх рівнів</t>
  </si>
  <si>
    <t>не повинно перевищувати число у графі 3 рядку 3 -</t>
  </si>
  <si>
    <t>з них з рядка 1 повернуто (відшкодовано)</t>
  </si>
  <si>
    <t>коштів</t>
  </si>
  <si>
    <t>майна та цінностей</t>
  </si>
  <si>
    <t>землі</t>
  </si>
  <si>
    <t>га</t>
  </si>
  <si>
    <t>сума</t>
  </si>
  <si>
    <t>Відшкодовано за прокурорського реагування (тис.грн.)</t>
  </si>
  <si>
    <t>не повинно перевищувати число в Таблиці 2 рядку 7 -</t>
  </si>
  <si>
    <t>не повинно перевищувати число в Таблиці 2 рядку 12 -</t>
  </si>
  <si>
    <t>не повинно перевищувати число в Таблиці 2 рядку 17 -</t>
  </si>
  <si>
    <t>не повинно перевищувати число у графі 1 -</t>
  </si>
  <si>
    <t>Таблиця 3</t>
  </si>
  <si>
    <t>Таблиця 4</t>
  </si>
  <si>
    <t>Таблиця 5</t>
  </si>
  <si>
    <t>Таблиця 6</t>
  </si>
  <si>
    <t>Таблиця 7</t>
  </si>
  <si>
    <t>Таблиця 8</t>
  </si>
  <si>
    <t>Таблиця 1</t>
  </si>
  <si>
    <t>не повинно перевищувати число в рядку 1 -</t>
  </si>
  <si>
    <t>Терміни
подання</t>
  </si>
  <si>
    <t>повинна дорівнювати числу у рядку 2 -</t>
  </si>
  <si>
    <t>Розслідувалось кримінальних проваджень</t>
  </si>
  <si>
    <t>Направлено до суду кримінальних проваджень з обвинувальним актом</t>
  </si>
  <si>
    <t>Кримінальні правопорушення, вчинені суддями</t>
  </si>
  <si>
    <t>Не пов’язані із службовою діяльністю щодо здійснення правосуддя</t>
  </si>
  <si>
    <t>У сфері здійснення правосуддя</t>
  </si>
  <si>
    <t>постановлення завідомо неправосудного вироку, рішення або ухвали (ст.375)</t>
  </si>
  <si>
    <t>інші кримінальні правопорушення, вчинені у сфері службової діяльності щодо здійснення правосуддя</t>
  </si>
  <si>
    <t>Кількість осіб, стосовно яких кримінальні провадження направлені до суду з обвинувальним актом</t>
  </si>
  <si>
    <t>Закрито кримінальних проваджень</t>
  </si>
  <si>
    <t>Таблиця 1.1. Кримінальні провадження про злочини, вчинені працівниками правоохоронних органів щодо застосування катувань та іншого жорстокого поводження (без повторних)</t>
  </si>
  <si>
    <t xml:space="preserve">Таблиця 2. Результати розслідування кримінальних правопорушень </t>
  </si>
  <si>
    <t>Таблиця 3. Строки досудового розслідування</t>
  </si>
  <si>
    <t>У С Ь О Г О</t>
  </si>
  <si>
    <t>у т.ч.:</t>
  </si>
  <si>
    <t>понад 2 місяці з дня повідомлення особи про підозру</t>
  </si>
  <si>
    <t>Закінчено у строк 
(з рядка 2)</t>
  </si>
  <si>
    <t>від 3 до 6 місяців</t>
  </si>
  <si>
    <t>Закінчено кримінальних проваджень (без повторно закінчених)</t>
  </si>
  <si>
    <t>Залишок незакінчених кримінальних проваджень на початок звітного періоду</t>
  </si>
  <si>
    <t>Розпочато проваджень у звітному періоді, у т.ч. по виділених в окреме провадження згідно із ст. 217 КПК</t>
  </si>
  <si>
    <t>Усього закінчено кримінальних проваджень у звітному періоді</t>
  </si>
  <si>
    <t>розслідування у яких розпочато у звітному періоді</t>
  </si>
  <si>
    <t>закінчено кримінальних проваджень у строки понад 2 місяці</t>
  </si>
  <si>
    <t>Направлено до суду</t>
  </si>
  <si>
    <t>проваджень з обвинувальним актом</t>
  </si>
  <si>
    <t>з угодою про примирення</t>
  </si>
  <si>
    <t>з угодою про визнання винуватості</t>
  </si>
  <si>
    <t>клопотань про застосування примусових заходів медичного характеру</t>
  </si>
  <si>
    <t>клопотань про звільнення підозрюваного від кримінальної відповідальності</t>
  </si>
  <si>
    <t>закрито кримінальних проваджень із числа закінчених</t>
  </si>
  <si>
    <t>закрито прокурором</t>
  </si>
  <si>
    <t>Направлено кримінальних проваджень за підслідністю</t>
  </si>
  <si>
    <t>Приєднано кримінальних проваджень до інших проваджень</t>
  </si>
  <si>
    <t xml:space="preserve">Зупинено кримінальних проваджень </t>
  </si>
  <si>
    <t>за п.1 ст. 280 КПК України у зв’язку з хворобою підозрюваного</t>
  </si>
  <si>
    <t>за п.2 ст. 280 КПК України у зв’язку з невстановленням місцезнаходження підозрюваного</t>
  </si>
  <si>
    <t>за п.3 ст. 280 КПК України для виконання процесуальних дій у межах міжнародного співробітництва</t>
  </si>
  <si>
    <t xml:space="preserve">Залишок незакінчених кримінальних проваджень </t>
  </si>
  <si>
    <t>з повідомленням особи про підозру у вчиненні кримінального правопорушення</t>
  </si>
  <si>
    <t>понад 2 місяці, але не більше 6 місяців</t>
  </si>
  <si>
    <t>понад 6 місяців, але не більше 1 року</t>
  </si>
  <si>
    <t>Число осіб, які тримаються під вартою за незакінченими кримінальними провадженнями</t>
  </si>
  <si>
    <t>у т.ч. зі строком:</t>
  </si>
  <si>
    <t>понад шістдесят днів, але не більше 6 місяців</t>
  </si>
  <si>
    <t xml:space="preserve">понад  6 місяців, але не більше 1 року </t>
  </si>
  <si>
    <t>Таблиця 4. Підстави закриття кримінальних проваджень (без повторно закритих)</t>
  </si>
  <si>
    <t>У закритих досудових провадженнях рішення прийнято на підставі:</t>
  </si>
  <si>
    <t>п. 1 ст. 284 КПК  (за відсутністю події кримінального правопорушення)</t>
  </si>
  <si>
    <t>п. 2 ст. 284 КПК  (за відсутністю складу кримінального правопорушення)</t>
  </si>
  <si>
    <t>п. 3 ст. 284 КПК (за невстановленням доказів винуватості особи)</t>
  </si>
  <si>
    <t>п. 4 ст. 284 КПК (законом скасована кримінальна відповідальність)</t>
  </si>
  <si>
    <t>п. 5 ст.284 КПК (у зв’язку зі смертю підозрюваного, обвинуваченого)</t>
  </si>
  <si>
    <t>п. 6 ст. 284 КПК (за наявністю вироку по тому самому обвинуваченню)</t>
  </si>
  <si>
    <t>п. 7 ст. 284 КПК (у разі відмови потерпілого від обвинувачення)</t>
  </si>
  <si>
    <t xml:space="preserve">п. 8 ст. 284 КПК (у разі неотримання згоди держави, яка видала особу) </t>
  </si>
  <si>
    <t>трималися під вартою</t>
  </si>
  <si>
    <t>перебували під домашнім арештом</t>
  </si>
  <si>
    <t>Залишок зупинених кримінальних проваджень на кінець звітного періоду</t>
  </si>
  <si>
    <t>Зупинено кримінальних проваджень унаслідок захворювання підозрюваного (п.1 ст. 280 КПК)</t>
  </si>
  <si>
    <t>Підозрюваний ухиляється від слідства (п. 2 ст. 280 КПК)</t>
  </si>
  <si>
    <t>За необхідності виконання процесуальних дій у межах міжнародного співробітництва (п.3 ст. 280 КПК)</t>
  </si>
  <si>
    <t>Таблиця 5. Дані про виправданих осіб та осіб, стосовно яких кримінальне провадження закрито (без повторних) за реабілітуючими підставами</t>
  </si>
  <si>
    <t>Таблиця 6. Зупинені кримінальні провадження (без повторно зупинених)</t>
  </si>
  <si>
    <t>Направлено до суду клопотань для звільнення підозрюваного, обвинуваченого від кримінальної відповідальності у зв’язку із закінченням строків давності (Дані рядка 9 в табл.1 не включаються)</t>
  </si>
  <si>
    <t>не повинно перевищувати число у рядку 7 -</t>
  </si>
  <si>
    <t>повинна дорівнювати числу у рядку 1 -</t>
  </si>
  <si>
    <t>В Таблиці 9 в графі 1 число у рядку 3 -</t>
  </si>
  <si>
    <t>Таблиця 9</t>
  </si>
  <si>
    <t>не повинно перевищувати число у графі 3 рядку 1 -</t>
  </si>
  <si>
    <t>Таблиця 2</t>
  </si>
  <si>
    <t>не повинно перевищувати число у графі 3 рядку 2 -</t>
  </si>
  <si>
    <t>Число слідчих (станом на 01.01)</t>
  </si>
  <si>
    <t>В Таблиці 6 число в рядку 2 -</t>
  </si>
  <si>
    <t>В Таблиці 6 число в рядку 4 -</t>
  </si>
  <si>
    <t>В Таблиці 6 число в рядку 8 -</t>
  </si>
  <si>
    <t>Направлено за підслідністю</t>
  </si>
  <si>
    <t>МВС</t>
  </si>
  <si>
    <t>СБУ</t>
  </si>
  <si>
    <t>ДПтС</t>
  </si>
  <si>
    <t>Про катування та інше жорстоке поводження з особами</t>
  </si>
  <si>
    <t>ст. 127 КК України</t>
  </si>
  <si>
    <t>ст. 364 КК України</t>
  </si>
  <si>
    <t>ст. 365 КК України</t>
  </si>
  <si>
    <t>ст. 367 КК України</t>
  </si>
  <si>
    <t>ст. 373 КК України</t>
  </si>
  <si>
    <t>за іншими статтями</t>
  </si>
  <si>
    <t>Таблиця 7. Затримання осіб як підозрюваних, обрання запобіжного заходу</t>
  </si>
  <si>
    <t>з них:
у зв’язку з обранням
інших запобіжних
заходів</t>
  </si>
  <si>
    <t>застава</t>
  </si>
  <si>
    <t>домашній арешт</t>
  </si>
  <si>
    <t>особиста порука</t>
  </si>
  <si>
    <t xml:space="preserve">особисте зобов’язання </t>
  </si>
  <si>
    <t>Всього</t>
  </si>
  <si>
    <t>Таблиця 10. Повернення справ судом для проведення додаткового розслідування відповідно до пункту 12 Перехідних положень КПК України</t>
  </si>
  <si>
    <t xml:space="preserve">з них: </t>
  </si>
  <si>
    <t>направлено до суду з обвинувальним актом</t>
  </si>
  <si>
    <t>з угодами про примирення</t>
  </si>
  <si>
    <t>з угодами про визнання винуватості</t>
  </si>
  <si>
    <t>за п. п. 1-3 ст. 284 КПК України</t>
  </si>
  <si>
    <t>направлено за підслідністю до інших правоохоронних органів</t>
  </si>
  <si>
    <r>
      <t>Накладено арешт на майно</t>
    </r>
    <r>
      <rPr>
        <sz val="10"/>
        <rFont val="Times New Roman"/>
        <family val="1"/>
        <charset val="204"/>
      </rPr>
      <t xml:space="preserve"> на суму
(у тис. грн.)</t>
    </r>
  </si>
  <si>
    <r>
      <t>________________</t>
    </r>
    <r>
      <rPr>
        <sz val="10"/>
        <rFont val="Times New Roman"/>
        <family val="1"/>
        <charset val="204"/>
      </rPr>
      <t xml:space="preserve">
(підпис)</t>
    </r>
  </si>
  <si>
    <t>В Таблиці 1 в рядку 63 число у графі 6 -</t>
  </si>
  <si>
    <t>В Таблиці 1 число в графі 1 рядку 64 -</t>
  </si>
  <si>
    <t>В Таблиці 1 число в графі 2 рядку 64 -</t>
  </si>
  <si>
    <t>В Таблиці 1 число в графі 6 рядку 63 -</t>
  </si>
  <si>
    <t>повинна дорівнювати сумі чисел в рядках 5,15-17,21 -</t>
  </si>
  <si>
    <t>В Таблиці 2 сума чисел у рядках 8,11-13 -</t>
  </si>
  <si>
    <t>В Таблиці 2 сума чисел у рядках 18-20 -</t>
  </si>
  <si>
    <t>повинна дорівнювати числу у рядку 17 -</t>
  </si>
  <si>
    <t>В Таблиці 2 число у рядку 7 -</t>
  </si>
  <si>
    <t>В Таблиці 2 сума чисел у рядках 9-10 -</t>
  </si>
  <si>
    <t>не повинна перевищувати число у рядку 8 -</t>
  </si>
  <si>
    <t>В Таблиці 2 число у рядку 14 -</t>
  </si>
  <si>
    <t>не повинно перевищувати число у рядку 13 -</t>
  </si>
  <si>
    <t>В Таблиці 2 число у рядку 22 -</t>
  </si>
  <si>
    <t>не повинно перевищувати число у рядку 21 -</t>
  </si>
  <si>
    <t>В Таблиці 2 сума чисел у рядках 23-24 -</t>
  </si>
  <si>
    <t>не повинна перевищувати число у рядку 22 -</t>
  </si>
  <si>
    <t>В Таблиці 2 сума чисел у рядках 26-27 -</t>
  </si>
  <si>
    <t>не повинна перевищувати число у рядку 25 -</t>
  </si>
  <si>
    <t>не повинно перевищувати число в Таблиці 2 рядку 8 -</t>
  </si>
  <si>
    <t>не повинно перевищувати число в Таблиці 2 рядку 13 -</t>
  </si>
  <si>
    <t>не повинно перевищувати число у рядку 6 -</t>
  </si>
  <si>
    <t>В Таблиці 5 сума чисел у рядках 7-8 -</t>
  </si>
  <si>
    <t>В Таблиці 5 число у рядку 17 -</t>
  </si>
  <si>
    <t>не повинно перевищувати число у рядку 16 -</t>
  </si>
  <si>
    <t>В Таблиці 5 число у рядку 15 -</t>
  </si>
  <si>
    <t>не повинно перевищувати число у рядку 14 -</t>
  </si>
  <si>
    <t>В Таблиці 5 сума чисел у рядках 12-13 -</t>
  </si>
  <si>
    <t>В Таблиці 5 число у рядку 5 -</t>
  </si>
  <si>
    <t>В Таблиці 5 число у рядку 10 -</t>
  </si>
  <si>
    <t>не повинно перевищувати число у рядку 9 -</t>
  </si>
  <si>
    <t>не повинно перевищувати число в Таблиці 2 рядку 20 -</t>
  </si>
  <si>
    <t>не повинна перевищувати число у рядку 6 -</t>
  </si>
  <si>
    <t>Таблиця 10</t>
  </si>
  <si>
    <t>В Таблиці 10 число у рядку 6 -</t>
  </si>
  <si>
    <t>не повинна перевищувати число у рядку 5 -</t>
  </si>
  <si>
    <t>В Таблиці 10 сума чисел у рядках 2,5,7,8 -</t>
  </si>
  <si>
    <t>В Таблиці 10 сума чисел у рядках 3-4 -</t>
  </si>
  <si>
    <t>Таблиця 1.1</t>
  </si>
  <si>
    <t>з обвину-вальним актом (п.3 ч. 3 ст. 314 КПК)</t>
  </si>
  <si>
    <t>Вих. № ___   “___” ______________200__р.</t>
  </si>
  <si>
    <t>Стан відшкодування збитків за закінченими кримінальними провадженнями</t>
  </si>
  <si>
    <t>Усього забезпечено відшкодування збитків
(рядок 1 графи 2,4 таблиці 9) (тис.грн.)</t>
  </si>
  <si>
    <t>Залишок невідшкодованих збитків під час досудового розслідування (тис.грн.) 
(гр.1 - гр.2 - гр.4 - гр. 5)</t>
  </si>
  <si>
    <t>у кримінальних провадженнях про земельні правовідносини</t>
  </si>
  <si>
    <t>не повинно перевищувати число у графі 5 -</t>
  </si>
  <si>
    <t>не повинно перевищувати число у рядку 4 -</t>
  </si>
  <si>
    <t>не повинно перевищувати число у рядку 8 -</t>
  </si>
  <si>
    <t>не повинно перевищувати число в Таблиці 2 рядку 18 -</t>
  </si>
  <si>
    <t>не повинно перевищувати число в Таблиці 2 рядку 11 -</t>
  </si>
  <si>
    <t>В Додатку 1 в рядку 1 сума чисел у графах 3-4 -</t>
  </si>
  <si>
    <t>В Додатку 1 в рядку 1 число у графі 1 -</t>
  </si>
  <si>
    <t>В Додатку 1 в графі 4 число у рядку 2 -</t>
  </si>
  <si>
    <t>В Додатку 1 в графі 1 число у рядку 3 -</t>
  </si>
  <si>
    <t>В Додатку 1 в графі 4 число у рядку 3 -</t>
  </si>
  <si>
    <t>В Додатку 1 в графі 1 сума чисел у рядках 2-3 -</t>
  </si>
  <si>
    <t>В Додатку 1 в графі 4 сума чисел у рядках 2-3 -</t>
  </si>
  <si>
    <t>В Додатку 1 в графі 1 сума чисел у рядках 4,5,7 -</t>
  </si>
  <si>
    <t>В Додатку 1 в графі 2 сума чисел у рядках 4,5,7 -</t>
  </si>
  <si>
    <t>В Додатку 1 в графі 3 сума чисел у рядках 4,5,7 -</t>
  </si>
  <si>
    <t>В Додатку 1 в графі 4 сума чисел у рядках 4,5,7 -</t>
  </si>
  <si>
    <t>до 2 числа за звітним періодом</t>
  </si>
  <si>
    <t>до 3 числа за звітним періодом</t>
  </si>
  <si>
    <t>a</t>
  </si>
  <si>
    <t>УСЬОГО</t>
  </si>
  <si>
    <t>Виконавець</t>
  </si>
  <si>
    <t>Прим. №1</t>
  </si>
  <si>
    <t>Прим. №2</t>
  </si>
  <si>
    <t>Додаток 1</t>
  </si>
  <si>
    <t>квартальна</t>
  </si>
  <si>
    <t>повинна дорівнювати числу у рядку 13 -</t>
  </si>
  <si>
    <t>Інші кримінальні правопорушення</t>
  </si>
  <si>
    <t>відновлено розслідування у раніше закритих кримінальних провадженнях</t>
  </si>
  <si>
    <t>відновлено розслідування у раніше зупинених кримінальних провадженнях</t>
  </si>
  <si>
    <t>трималося під вартою</t>
  </si>
  <si>
    <t>повинна дорівнювати числу у рядку 49 -</t>
  </si>
  <si>
    <t>В Таблиці 1 число в графі 1 рядку 61 -</t>
  </si>
  <si>
    <t>В Таблиці 1 число в графі 2 рядку 61 -</t>
  </si>
  <si>
    <t>В Таблиці 1 число в графі 5 рядку 61 -</t>
  </si>
  <si>
    <t>В Таблиці 1 число в графі 1 рядку 62 -</t>
  </si>
  <si>
    <t>В Таблиці 1 число в графі 2 рядку 62 -</t>
  </si>
  <si>
    <t>В Таблиці 1 число в графі 3 рядку 62 -</t>
  </si>
  <si>
    <t>В Таблиці 1 число в графі 4 рядку 62 -</t>
  </si>
  <si>
    <t>В Таблиці 1 число в графі 5 рядку 62 -</t>
  </si>
  <si>
    <t>В Таблиці 1 число в графі 6 рядку 62 -</t>
  </si>
  <si>
    <t>В Таблиці 1 число в графі 1 рядку 63 -</t>
  </si>
  <si>
    <t>В Таблиці 1 число в графі 2 рядку 63 -</t>
  </si>
  <si>
    <t>В Таблиці 1 число в графі 3 рядку 63 -</t>
  </si>
  <si>
    <t>В Таблиці 1 число в графі 4 рядку 63 -</t>
  </si>
  <si>
    <t>В Таблиці 1 число в графі 5 рядку 63 -</t>
  </si>
  <si>
    <t>В Таблиці 1 в рядку 62 число у графі 6 -</t>
  </si>
  <si>
    <t>В Таблиці 2 число у рядку 6 -</t>
  </si>
  <si>
    <t>повинно дорівнювати числу в Таблиці 3 рядок 1 -</t>
  </si>
  <si>
    <t>В Таблиці 3 в графі 1 сума чисел у рядках 3-5 -</t>
  </si>
  <si>
    <t>В Таблиці 3 число в рядку 2-</t>
  </si>
  <si>
    <t>В Таблиці 3 число в рядку 2 -</t>
  </si>
  <si>
    <t>В Таблиці 4 сума чисел у рядках 1-8 -</t>
  </si>
  <si>
    <t>повинно дорівнювати сумі чисел в Таблиці 4  рядків 1-3 -</t>
  </si>
  <si>
    <t>В Таблиці 5 сума чисел у рядках 2-3 -</t>
  </si>
  <si>
    <t>В Таблиці 6 сума чисел у рядках 3,5,7 -</t>
  </si>
  <si>
    <t>В Таблиці 6 число в рядку 6 -</t>
  </si>
  <si>
    <t>не повинно перевищувати число в Таблиці 2 рядку 19 -</t>
  </si>
  <si>
    <t>В Таблиці 6 сума чисел у рядках 4,6,8 -</t>
  </si>
  <si>
    <t>В Таблиці 7 число у рядку 2 -</t>
  </si>
  <si>
    <t>не повинна перевищувати число у рядку 1 -</t>
  </si>
  <si>
    <t>В Таблиці 8 в графі 1 сума чисел у рядках 2-3 -</t>
  </si>
  <si>
    <t>В Таблиці 8 в графі 2 сума чисел у рядках 2-3 -</t>
  </si>
  <si>
    <t>В Таблиці 8 в графі 3 сума чисел у рядках 2-3 -</t>
  </si>
  <si>
    <t>В Таблиці 8 в графі 1 число у рядку 6 -</t>
  </si>
  <si>
    <t>В Таблиці 8 в графі 2 число у рядку 6 -</t>
  </si>
  <si>
    <t>В Таблиці 8 в графі 3 число у рядку 6 -</t>
  </si>
  <si>
    <t>В Таблиці 8 в графі 4 сума чисел у рядках 2-3 -</t>
  </si>
  <si>
    <t>В Таблиці 8 в графі 1 число у рядку 2 -</t>
  </si>
  <si>
    <t>В Таблиці 8 в графі 2 число у рядку 2 -</t>
  </si>
  <si>
    <t>В Таблиці 8 в графі 3 число у рядку 2 -</t>
  </si>
  <si>
    <t>В Таблиці 8 в графі 4 число у рядку 2 -</t>
  </si>
  <si>
    <t>В Таблиці 8 в графі 1 сума чисел у рядках 4,5,7-11 -</t>
  </si>
  <si>
    <t>В Таблиці 8 в графі 2 сума чисел у рядках 4,5,7-11 -</t>
  </si>
  <si>
    <t>В Таблиці 8 в графі 3 сума чисел у рядках 4,5,7-11 -</t>
  </si>
  <si>
    <t>В Таблиці 8 в графі 4 сума чисел у рядках 4,5,7-11 -</t>
  </si>
  <si>
    <t>В Таблиці 8 в графі 4 число у рядку 6 -</t>
  </si>
  <si>
    <t>В Таблиці 9 в графі 1 число у рядку 2 -</t>
  </si>
  <si>
    <t>В Таблиці 9 в графі 2 число у рядку 2 -</t>
  </si>
  <si>
    <t>В Таблиці 9 в графі 3 число у рядку 2 -</t>
  </si>
  <si>
    <t>В Таблиці 9 в графі 4 число у рядку 2 -</t>
  </si>
  <si>
    <t>В Таблиці 9 в графі 5 число у рядку 2 -</t>
  </si>
  <si>
    <t>В Таблиці 9 в графі 2 число у рядку 3 -</t>
  </si>
  <si>
    <t xml:space="preserve">Слідчі підрозділи прокуратур Автономної Республіки Крим, областей, міст Києва і Севастополя – прокурору Автономної Республіки Крим, області, міст Києва і Севастополя </t>
  </si>
  <si>
    <t>Військові прокурори гарнізонів (на правах міських) – військовому прокурору регіону</t>
  </si>
  <si>
    <t>ОРГАНІВ ДОСУДОВОГО РОЗСЛІДУВАННЯ</t>
  </si>
  <si>
    <t xml:space="preserve">спільний наказ ГП, МВС, СБ, ДПС України
від 15 листопада 2012 року № 110/1031/1037/514
зі змінами (у редакції спільного наказу Генеральної прокуратури України, Міністерства внутрішніх справ України, Служби безпеки України та Державної фіскальної служби України
від 12 березня № 23/194/233/157)
за погодженням з Держстатом </t>
  </si>
  <si>
    <t>Слідче управління Головної військової прокуратури – відповідному заступнику Генерального прокурора України</t>
  </si>
  <si>
    <t>Прокурори Автономної Республіки Крим, областей, міст Києва і Севастополя – Генеральній прокуратурі України</t>
  </si>
  <si>
    <t>Військові прокурори регіонів – Головній військовій прокуратурі Генеральної прокуратури України</t>
  </si>
  <si>
    <t>Генеральна прокуратура України – Держстату  (півріччя, рік)</t>
  </si>
  <si>
    <t>Структурні підрозділи Генеральної прокуратури України, які здійснюють досудове розслідування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</si>
  <si>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Головна військова прокуратура Генеральної прокуратури України – відділу статистичної інформації та аналізу управління організації ведення Єдиного реєстру досудових розслідувань та статистичної інформації Генеральної прокуратури України</t>
  </si>
  <si>
    <t>до 4 числа за звітним періодом</t>
  </si>
  <si>
    <t>У сфері службової діяльності</t>
  </si>
  <si>
    <t>ловживання владою або службовим становищем (ст. 364)</t>
  </si>
  <si>
    <t>нші кримінальні правопорушення, вчинені у сфері службової діяльності</t>
  </si>
  <si>
    <t xml:space="preserve"> У сфері службової діяльності</t>
  </si>
  <si>
    <t>злочини щодо хабарництва (ст. ст. 368-370)</t>
  </si>
  <si>
    <t>Національної  гвардії</t>
  </si>
  <si>
    <t>злочини проти безпеки руху та експлуатації транспорту (ст.ст. 276-292)</t>
  </si>
  <si>
    <t>злочини проти життя та здоров’я особи
(розділ ІІ КК України)</t>
  </si>
  <si>
    <t>злочини проти волі, честі та гідності особи
(розділ ІІІ КК України)</t>
  </si>
  <si>
    <t>провадження про корупційні правопорушення</t>
  </si>
  <si>
    <t>провадження  про правопорушення, вчинені у бюджетній системі</t>
  </si>
  <si>
    <t>Клопотання про застосування примусових заходів медичного характеру (не входить у рядок 59)</t>
  </si>
  <si>
    <t>з них(з рядка 5)</t>
  </si>
  <si>
    <t xml:space="preserve">Кількість виправданих і осіб, стосовно яких провадження закриті судом за реабілітуючими підставами </t>
  </si>
  <si>
    <t>Кількість осіб, стосовно яких кримінальні справи закриті судом у зв’язку з відмовою прокурора від підтримання державного обвинувачення (за кримінальними справами, направленими до суду до 20.11.2012)</t>
  </si>
  <si>
    <t>Кількість осіб, яких притягнуто до кримінальної відповідальності, але у зв’язку із зміною законодавства (декриміналізацією) провадження стосовно них закриті на стадії розслідування за відсутністю складу злочину</t>
  </si>
  <si>
    <t>Кількість осіб, стосовно яких провадження закриті судом у зв’язку із зміною законодавства (декриміналізацією) за відсутністю складу злочину</t>
  </si>
  <si>
    <t>Кількість підозрюваних осіб, стосовно яких кримінальне провадження закрито прокурором на підставі п.п. 1-3 ч.1 ст. 284 КПК України</t>
  </si>
  <si>
    <t>Кількість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</si>
  <si>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у зв'язку із закінченням установленого законом строку затримання</t>
  </si>
  <si>
    <t xml:space="preserve">у зв’язку із внесенням  клопотань слідчими про обрання більш м’яких запобіжних заходів (застави, домашнього арешту тощо) </t>
  </si>
  <si>
    <t>проваджень на підставі п. 1 ч. 3 ст. 314,  п.2 ч.2 ст. 407 КПК</t>
  </si>
  <si>
    <t xml:space="preserve">Додаток 1
до звітності за формою № 1-СЛ "Про роботу органів досудового розслідування",
</t>
  </si>
  <si>
    <t>у т.ч. стосовно працівників:</t>
  </si>
  <si>
    <t>Національної гвардії</t>
  </si>
  <si>
    <t>ДФС</t>
  </si>
  <si>
    <t>З них: розпочатих у поточному році</t>
  </si>
  <si>
    <t>Направлено до суду клопотань для звільнення підозрюваного від кримінальної відповідальності</t>
  </si>
  <si>
    <t>не повинно перевищувати число в рядку 59 -</t>
  </si>
  <si>
    <t>В Таблиці 1 у графі 6 число в рядку 59 -</t>
  </si>
  <si>
    <t>В Таблиці 1 у графі 1 число в рядку 59 -</t>
  </si>
  <si>
    <t>В Таблиці 1 у графі 3 число в рядку 59 -</t>
  </si>
  <si>
    <t>В Таблиці 1 у графі 5 число в рядку 59 -</t>
  </si>
  <si>
    <t>повинна дорівнювати числу в рядку 59 -</t>
  </si>
  <si>
    <t>В Таблиці 1 в графі 1 сума чисел у рядках 1,12,23,48,58 -</t>
  </si>
  <si>
    <t>В Таблиці 1 в графі 2 сума чисел у рядках 1,12,23,48,58 -</t>
  </si>
  <si>
    <t>В Таблиці 1 в графі 3 сума чисел у рядках 1,12,23,48,58 -</t>
  </si>
  <si>
    <t>В Таблиці 1 в графі 4 сума чисел у рядках 1,12,23,48,58 -</t>
  </si>
  <si>
    <t>В Таблиці 1 в графі 5 сума чисел у рядках 1,12,23,48,58 -</t>
  </si>
  <si>
    <t>В Таблиці 1 в графі 6 сума чисел у рядках 1,12,23,48,58 -</t>
  </si>
  <si>
    <t>В Таблиці 1 в графі 1 сума чисел у рядках 2,7 -</t>
  </si>
  <si>
    <t>В Таблиці 1 в графі 2 сума чисел у рядках 2,7 -</t>
  </si>
  <si>
    <t>В Таблиці 1 в графі 3 сума чисел у рядках 2,7 -</t>
  </si>
  <si>
    <t>В Таблиці 1 в графі 4 сума чисел у рядках 2,7 -</t>
  </si>
  <si>
    <t>В Таблиці 1 в графі 5 сума чисел у рядках 2,7 -</t>
  </si>
  <si>
    <t>В Таблиці 1 в графі 6 сума чисел у рядках 2,7 -</t>
  </si>
  <si>
    <t>В Таблиці 1 в графі 1 сума чисел у рядках 3-6 -</t>
  </si>
  <si>
    <t>В Таблиці 1 в графі 2 сума чисел у рядках 3-6 -</t>
  </si>
  <si>
    <t>В Таблиці 1 в графі 3 сума чисел у рядках 3-6 -</t>
  </si>
  <si>
    <t>В Таблиці 1 в графі 4 сума чисел у рядках 3-6 -</t>
  </si>
  <si>
    <t>В Таблиці 1 в графі 5 сума чисел у рядках 3-6 -</t>
  </si>
  <si>
    <t>В Таблиці 1 в графі 6 сума чисел у рядках 3-6 -</t>
  </si>
  <si>
    <t>В Таблиці 1 в графі 1 сума чисел у рядках 8-11 -</t>
  </si>
  <si>
    <t>В Таблиці 1 в графі 2 сума чисел у рядках 8-11 -</t>
  </si>
  <si>
    <t>В Таблиці 1 в графі 3 сума чисел у рядках 8-11 -</t>
  </si>
  <si>
    <t>В Таблиці 1 в графі 4 сума чисел у рядках 8-11 -</t>
  </si>
  <si>
    <t>В Таблиці 1 в графі 5 сума чисел у рядках 8-11 -</t>
  </si>
  <si>
    <t>В Таблиці 1 в графі 6 сума чисел у рядках 8-11 -</t>
  </si>
  <si>
    <t>повинна дорівнювати числу у рядку 7 -</t>
  </si>
  <si>
    <t>В Таблиці 1 в графі 1 сума чисел у рядках 13,18 -</t>
  </si>
  <si>
    <t>В Таблиці 1 в графі 2 сума чисел у рядках 13,18 -</t>
  </si>
  <si>
    <t>В Таблиці 1 в графі 3 сума чисел у рядках 13,18 -</t>
  </si>
  <si>
    <t>В Таблиці 1 в графі 4 сума чисел у рядках 13,18 -</t>
  </si>
  <si>
    <t>В Таблиці 1 в графі 5 сума чисел у рядках 13,18 -</t>
  </si>
  <si>
    <t>В Таблиці 1 в графі 6 сума чисел у рядках 13,18 -</t>
  </si>
  <si>
    <t>повинна дорівнювати числу у рядку 12 -</t>
  </si>
  <si>
    <t>В Таблиці 1 в графі 1 сума чисел у рядках 14-17 -</t>
  </si>
  <si>
    <t>В Таблиці 1 в графі 2 сума чисел у рядках 14-17 -</t>
  </si>
  <si>
    <t>В Таблиці 1 в графі 3 сума чисел у рядках 14-17 -</t>
  </si>
  <si>
    <t>В Таблиці 1 в графі 4 сума чисел у рядках 14-17 -</t>
  </si>
  <si>
    <t>В Таблиці 1 в графі 5 сума чисел у рядках 14-17 -</t>
  </si>
  <si>
    <t>В Таблиці 1 в графі 6 сума чисел у рядках 14-17 -</t>
  </si>
  <si>
    <t>В Таблиці 1 в графі 1 сума чисел у рядках 19-22 -</t>
  </si>
  <si>
    <t>В Таблиці 1 в графі 2 сума чисел у рядках 19-22 -</t>
  </si>
  <si>
    <t>В Таблиці 1 в графі 3 сума чисел у рядках 19-22 -</t>
  </si>
  <si>
    <t>В Таблиці 1 в графі 4 сума чисел у рядках 19-22 -</t>
  </si>
  <si>
    <t>В Таблиці 1 в графі 5 сума чисел у рядках 19-22 -</t>
  </si>
  <si>
    <t>В Таблиці 1 в графі 6 сума чисел у рядках 19-22 -</t>
  </si>
  <si>
    <t>повинна дорівнювати числу у рядку 18 -</t>
  </si>
  <si>
    <t>повинна дорівнювати числу у рядку 23 -</t>
  </si>
  <si>
    <t>В Таблиці 1 в графі 1 сума чисел у рядках 24,26-36 -</t>
  </si>
  <si>
    <t>В Таблиці 1 в графі 2 сума чисел у рядках 24,26-36 -</t>
  </si>
  <si>
    <t>В Таблиці 1 в графі 3 сума чисел у рядках 24,26-36 -</t>
  </si>
  <si>
    <t>В Таблиці 1 в графі 4 сума чисел у рядках 24,26-36 -</t>
  </si>
  <si>
    <t>В Таблиці 1 в графі 5 сума чисел у рядках 24,26-36 -</t>
  </si>
  <si>
    <t>В Таблиці 1 в графі 6 сума чисел у рядках 24,26-36 -</t>
  </si>
  <si>
    <t>В Таблиці 1 в графі 1 сума чисел у рядках 37-43 -</t>
  </si>
  <si>
    <t>В Таблиці 1 в графі 2 сума чисел у рядках 37-43 -</t>
  </si>
  <si>
    <t>В Таблиці 1 в графі 3 сума чисел у рядках 37-43 -</t>
  </si>
  <si>
    <t>В Таблиці 1 в графі 4 сума чисел у рядках 37-43 -</t>
  </si>
  <si>
    <t>В Таблиці 1 в графі 5 сума чисел у рядках 37-43 -</t>
  </si>
  <si>
    <t>В Таблиці 1 в графі 6 сума чисел у рядках 37-43 -</t>
  </si>
  <si>
    <t>В Таблиці 1 число в графі 1 рядку 25 -</t>
  </si>
  <si>
    <t>не повинно перевищувати число в рядку 24 -</t>
  </si>
  <si>
    <t>В Таблиці 1 число в графі 2 рядку 25 -</t>
  </si>
  <si>
    <t>В Таблиці 1 число в графі 3 рядку 25 -</t>
  </si>
  <si>
    <t>В Таблиці 1 число в графі 4 рядку 25 -</t>
  </si>
  <si>
    <t>В Таблиці 1 число в графі 5 рядку 25 -</t>
  </si>
  <si>
    <t>В Таблиці 1 число в графі 6 рядку 25 -</t>
  </si>
  <si>
    <t>повинна дорівнювати числу у рядку 37 -</t>
  </si>
  <si>
    <t>В Таблиці 1 в графі 1 сума чисел у рядках 38-42 -</t>
  </si>
  <si>
    <t>В Таблиці 1 в графі 2 сума чисел у рядках 38-42 -</t>
  </si>
  <si>
    <t>В Таблиці 1 в графі 3 сума чисел у рядках 38-42 -</t>
  </si>
  <si>
    <t>В Таблиці 1 в графі 4 сума чисел у рядках 38-42 -</t>
  </si>
  <si>
    <t>В Таблиці 1 в графі 5 сума чисел у рядках 38-42 -</t>
  </si>
  <si>
    <t>В Таблиці 1 в графі 6 сума чисел у рядках 38-42 -</t>
  </si>
  <si>
    <t>В Таблиці 1 в графі 1 сума чисел у рядках 44-47 -</t>
  </si>
  <si>
    <t>повинна дорівнювати числу у рядку 43 -</t>
  </si>
  <si>
    <t>В Таблиці 1 в графі 2 сума чисел у рядках 44-47 -</t>
  </si>
  <si>
    <t>В Таблиці 1 в графі 3 сума чисел у рядках 44-47 -</t>
  </si>
  <si>
    <t>В Таблиці 1 в графі 4 сума чисел у рядках 44-47 -</t>
  </si>
  <si>
    <t>В Таблиці 1 в графі 5 сума чисел у рядках 44-47 -</t>
  </si>
  <si>
    <t>В Таблиці 1 в графі 6 сума чисел у рядках 44-47 -</t>
  </si>
  <si>
    <t>повинна дорівнювати числу у рядку 48 -</t>
  </si>
  <si>
    <t>В Таблиці 1 в графі 1 сума чисел у рядках 49,53 -</t>
  </si>
  <si>
    <t>В Таблиці 1 в графі 2 сума чисел у рядках 49,53 -</t>
  </si>
  <si>
    <t>В Таблиці 1 в графі 3 сума чисел у рядках 49,53 -</t>
  </si>
  <si>
    <t>В Таблиці 1 в графі 4 сума чисел у рядках 49,53 -</t>
  </si>
  <si>
    <t>В Таблиці 1 в графі 5 сума чисел у рядках 49,53 -</t>
  </si>
  <si>
    <t>В Таблиці 1 в графі 6 сума чисел у рядках 49,53 -</t>
  </si>
  <si>
    <t>В Таблиці 1 в графі 1 сума чисел у рядках 50-52 -</t>
  </si>
  <si>
    <t>В Таблиці 1 в графі 2 сума чисел у рядках 50-52 -</t>
  </si>
  <si>
    <t>В Таблиці 1 в графі 3 сума чисел у рядках 50-52 -</t>
  </si>
  <si>
    <t>В Таблиці 1 в графі 4 сума чисел у рядках 50-52 -</t>
  </si>
  <si>
    <t>В Таблиці 1 в графі 5 сума чисел у рядках 50-52 -</t>
  </si>
  <si>
    <t>В Таблиці 1 в графі 6 сума чисел у рядках 50-52 -</t>
  </si>
  <si>
    <t>повинна дорівнювати числу у рядку 53 -</t>
  </si>
  <si>
    <t>В Таблиці 1 в графі 1 сума чисел у рядках 54-57 -</t>
  </si>
  <si>
    <t>В Таблиці 1 в графі 2 сума чисел у рядках 54-57 -</t>
  </si>
  <si>
    <t>В Таблиці 1 в графі 3 сума чисел у рядках 54-57 -</t>
  </si>
  <si>
    <t>В Таблиці 1 в графі 4 сума чисел у рядках 54-57 -</t>
  </si>
  <si>
    <t>В Таблиці 1 в графі 5 сума чисел у рядках 54-57 -</t>
  </si>
  <si>
    <t>В Таблиці 1 в графі 6 сума чисел у рядках 54-57 -</t>
  </si>
  <si>
    <t>В Таблиці 1 число в графі 1 рядку 60 -</t>
  </si>
  <si>
    <t>В Таблиці 1 число в графі 2 рядку 60 -</t>
  </si>
  <si>
    <t>В Таблиці 1 число в графі 5 рядку 60 -</t>
  </si>
  <si>
    <t>В Таблиці 1 число в графі 3 рядку 61 -</t>
  </si>
  <si>
    <t>В Таблиці 1 число в графі 4 рядку 61 -</t>
  </si>
  <si>
    <t>повинна дорівнювати числу у рядку 5 -</t>
  </si>
  <si>
    <t>В Таблиці 2 число у рядку 3 -</t>
  </si>
  <si>
    <t>В Таблиці 2 число у рядку 4 -</t>
  </si>
  <si>
    <t>В Таблиці 1 у графі 1 число в рядку 64 -</t>
  </si>
  <si>
    <t>В Таблиці 1 у графі 1,3,5 число в рядку 59 і графа 1 рядок 64 -</t>
  </si>
  <si>
    <t>не повинно перевищувати число в Таблиці 1 у графі 5 рядку 59 -</t>
  </si>
  <si>
    <t>В Таблиці 5 число у рядку 19 -</t>
  </si>
  <si>
    <t>не повинно перевищувати число у рядку 18 -</t>
  </si>
  <si>
    <t>В Таблиці 7 сума чисел у рядках 3,7-8,13 -</t>
  </si>
  <si>
    <t>В Таблиці 7 сума чисел у рядках 4-6 -</t>
  </si>
  <si>
    <t>В Таблиці 7 сума чисел у рядках 9-12 -</t>
  </si>
  <si>
    <t>В Таблиці 1.1 у рядку 1 сума чисел у графах 2-7 -</t>
  </si>
  <si>
    <t>повинна дорівнювати числу у графі 1 -</t>
  </si>
  <si>
    <t>В Таблиці 1.1 у рядку 2 сума чисел у графах 2-7 -</t>
  </si>
  <si>
    <t>В Таблиці 1.1 у рядку 3 сума чисел у графах 2-7 -</t>
  </si>
  <si>
    <t>В Таблиці 1.1 у рядку 4 сума чисел у графах 2-7 -</t>
  </si>
  <si>
    <t>В Таблиці 1.1 у рядку 5 сума чисел у графах 2-7 -</t>
  </si>
  <si>
    <t>В Таблиці 1.1 у рядку 6 сума чисел у графах 2-7 -</t>
  </si>
  <si>
    <t>В Таблиці 1.1 у рядку 7 сума чисел у графах 2-7 -</t>
  </si>
  <si>
    <t>В Таблиці 1.1 у рядку 8 сума чисел у графах 2-7 -</t>
  </si>
  <si>
    <t>В Таблиці 1.1 у рядку 9 сума чисел у графах 2-7 -</t>
  </si>
  <si>
    <t>В Таблиці 1.1 у рядку 10 сума чисел у графах 2-7 -</t>
  </si>
  <si>
    <t>В Таблиці 1.1 у рядку 11 сума чисел у графах 2-7 -</t>
  </si>
  <si>
    <t>В Таблиці 1.1 у рядку 12 сума чисел у графах 2-7 -</t>
  </si>
  <si>
    <t>В Таблиці 1.1 у рядку 13 сума чисел у графах 2-7 -</t>
  </si>
  <si>
    <t>В Таблиці 1.1 у рядку 14 сума чисел у графах 2-7 -</t>
  </si>
  <si>
    <t>В Таблиці 1.1 у рядку 15 сума чисел у графах 2-7 -</t>
  </si>
  <si>
    <t>В Таблиці 1.1 у рядку 16 сума чисел у графах 2-7 -</t>
  </si>
  <si>
    <t>В Таблиці 1.1 у рядку 17 сума чисел у графах 2-7 -</t>
  </si>
  <si>
    <t>В Таблиці 1.1 у рядку 18 сума чисел у графах 2-7 -</t>
  </si>
  <si>
    <t>В Таблиці 1.1 у рядку 19 сума чисел у графах 2-7 -</t>
  </si>
  <si>
    <t>В Таблиці 1.1 у рядку 20 сума чисел у графах 2-7 -</t>
  </si>
  <si>
    <t>В Таблиці 1.1 у рядку 21 сума чисел у графах 2-7 -</t>
  </si>
  <si>
    <t>В Таблиці 1.1 у рядку 22 сума чисел у графах 2-7 -</t>
  </si>
  <si>
    <t>В Таблиці 1.1 у рядку 23 сума чисел у графах 2-7 -</t>
  </si>
  <si>
    <t>В Таблиці 1.1 у рядку 24 сума чисел у графах 2-7 -</t>
  </si>
  <si>
    <t>В Таблиці 1.1 у рядку 25 сума чисел у графах 2-7 -</t>
  </si>
  <si>
    <t>В Таблиці 1.1 у рядку 26 сума чисел у графах 2-7 -</t>
  </si>
  <si>
    <t>В Таблиці 1.1 у рядку 27 сума чисел у графах 2-7 -</t>
  </si>
  <si>
    <t>В Таблиці 1.1 в графі 1 сума чисел у рядках 2,4-6 -</t>
  </si>
  <si>
    <t>В Таблиці 1.1 в графі 2 сума чисел у рядках 2,4-6 -</t>
  </si>
  <si>
    <t>В Таблиці 1.1 в графі 3 сума чисел у рядках 2,4-6 -</t>
  </si>
  <si>
    <t>В Таблиці 1.1 в графі 4 сума чисел у рядках 2,4-6 -</t>
  </si>
  <si>
    <t>В Таблиці 1.1 в графі 5 сума чисел у рядках 2,4-6 -</t>
  </si>
  <si>
    <t>В Таблиці 1.1 в графі 6 сума чисел у рядках 2,4-6 -</t>
  </si>
  <si>
    <t>В Таблиці 1.1 в графі 7 сума чисел у рядках 2,4-6 -</t>
  </si>
  <si>
    <t>В Таблиці 1.1 в графі 8 сума чисел у рядках 2,4-6 -</t>
  </si>
  <si>
    <t>не повинно перевищувати число в рядку 2 -</t>
  </si>
  <si>
    <t>В Таблиці 1.1 в графі 1 сума чисел у рядках 8,10-12 -</t>
  </si>
  <si>
    <t>В Таблиці 1.1 в графі 2 сума чисел у рядках 8,10-12 -</t>
  </si>
  <si>
    <t>В Таблиці 1.1 в графі 3 сума чисел у рядках 8,10-12 -</t>
  </si>
  <si>
    <t>В Таблиці 1.1 в графі 4 сума чисел у рядках 8,10-12 -</t>
  </si>
  <si>
    <t>В Таблиці 1.1 в графі 5 сума чисел у рядках 8,10-12 -</t>
  </si>
  <si>
    <t>В Таблиці 1.1 в графі 6 сума чисел у рядках 8,10-12 -</t>
  </si>
  <si>
    <t>В Таблиці 1.1 в графі 7 сума чисел у рядках 8,10-12 -</t>
  </si>
  <si>
    <t>В Таблиці 1.1 в графі 8 сума чисел у рядках 8,10-12 -</t>
  </si>
  <si>
    <t>В Таблиці 1.1 в графі 1 сума чисел у рядках 14,16-18 -</t>
  </si>
  <si>
    <t>В Таблиці 1.1 в графі 2 сума чисел у рядках 14,16-18 -</t>
  </si>
  <si>
    <t>В Таблиці 1.1 в графі 3 сума чисел у рядках 14,16-18 -</t>
  </si>
  <si>
    <t>В Таблиці 1.1 в графі 4 сума чисел у рядках 14,16-18 -</t>
  </si>
  <si>
    <t>В Таблиці 1.1 в графі 5 сума чисел у рядках 14,16-18 -</t>
  </si>
  <si>
    <t>В Таблиці 1.1 в графі 6 сума чисел у рядках 14,16-18 -</t>
  </si>
  <si>
    <t>В Таблиці 1.1 в графі 7 сума чисел у рядках 14,16-18 -</t>
  </si>
  <si>
    <t>В Таблиці 1.1 в графі 8 сума чисел у рядках 14,16-18 -</t>
  </si>
  <si>
    <t>В Таблиці 1.1 в графі 1 сума чисел у рядках 20,22-24 -</t>
  </si>
  <si>
    <t>В Таблиці 1.1 в графі 2 сума чисел у рядках 20,22-24 -</t>
  </si>
  <si>
    <t>В Таблиці 1.1 в графі 3 сума чисел у рядках 20,22-24 -</t>
  </si>
  <si>
    <t>В Таблиці 1.1 в графі 4 сума чисел у рядках 20,22-24 -</t>
  </si>
  <si>
    <t>В Таблиці 1.1 в графі 5 сума чисел у рядках 20,22-24 -</t>
  </si>
  <si>
    <t>В Таблиці 1.1 в графі 6 сума чисел у рядках 20,22-24 -</t>
  </si>
  <si>
    <t>В Таблиці 1.1 в графі 7 сума чисел у рядках 20,22-24 -</t>
  </si>
  <si>
    <t>В Таблиці 1.1 в графі 8 сума чисел у рядках 20,22-24 -</t>
  </si>
  <si>
    <t>не повинно перевищувати число в рядку 7 -</t>
  </si>
  <si>
    <t>не повинно перевищувати число в рядку 13 -</t>
  </si>
  <si>
    <t>не повинно перевищувати число в рядку 19 -</t>
  </si>
  <si>
    <t>не повинно перевищувати число в рядку 8 -</t>
  </si>
  <si>
    <t>не повинно перевищувати число в рядку 14 -</t>
  </si>
  <si>
    <t>не повинно перевищувати число в рядку 20 -</t>
  </si>
  <si>
    <t>за непідтвердженням підозри у вчиненні злочину</t>
  </si>
  <si>
    <t>Кількість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</si>
  <si>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Кількість осіб, стосовно яких кримінальні провадження закриті судом у зв’язку з відмовою прокурора від підтримання державного обвинувачення</t>
  </si>
  <si>
    <t>В Таблиці 1.1 число в графі 1 рядку 3 -</t>
  </si>
  <si>
    <t>В Таблиці 1.1 число в графі 2 рядку 3 -</t>
  </si>
  <si>
    <t>В Таблиці 1.1 число в графі 3 рядку 3 -</t>
  </si>
  <si>
    <t>В Таблиці 1.1 число в графі 4 рядку 3 -</t>
  </si>
  <si>
    <t>В Таблиці 1.1 число в графі 5 рядку 3 -</t>
  </si>
  <si>
    <t>В Таблиці 1.1 число в графі 6 рядку 3 -</t>
  </si>
  <si>
    <t>В Таблиці 1.1 число в графі 7 рядку 3 -</t>
  </si>
  <si>
    <t>В Таблиці 1.1 число в графі 8 рядку 3 -</t>
  </si>
  <si>
    <t>В Таблиці 1.1 число в графі 1 рядку 9 -</t>
  </si>
  <si>
    <t>В Таблиці 1.1 число в графі 2 рядку 9 -</t>
  </si>
  <si>
    <t>В Таблиці 1.1 число в графі 3 рядку 9 -</t>
  </si>
  <si>
    <t>В Таблиці 1.1 число в графі 4 рядку 9 -</t>
  </si>
  <si>
    <t>В Таблиці 1.1 число в графі 5 рядку 9 -</t>
  </si>
  <si>
    <t>В Таблиці 1.1 число в графі 6 рядку 9 -</t>
  </si>
  <si>
    <t>В Таблиці 1.1 число в графі 7 рядку 9 -</t>
  </si>
  <si>
    <t>В Таблиці 1.1 число в графі 8 рядку 9 -</t>
  </si>
  <si>
    <t>В Таблиці 1.1 число в графі 1 рядку 15 -</t>
  </si>
  <si>
    <t>В Таблиці 1.1 число в графі 2 рядку 15 -</t>
  </si>
  <si>
    <t>В Таблиці 1.1 число в графі 3 рядку 15 -</t>
  </si>
  <si>
    <t>В Таблиці 1.1 число в графі 4 рядку 15 -</t>
  </si>
  <si>
    <t>В Таблиці 1.1 число в графі 5 рядку 15 -</t>
  </si>
  <si>
    <t>В Таблиці 1.1 число в графі 6 рядку 15 -</t>
  </si>
  <si>
    <t>В Таблиці 1.1 число в графі 7 рядку 15 -</t>
  </si>
  <si>
    <t>В Таблиці 1.1 число в графі 8 рядку 15 -</t>
  </si>
  <si>
    <t>В Таблиці 1.1 число в графі 1 рядку 21 -</t>
  </si>
  <si>
    <t>В Таблиці 1.1 число в графі 2 рядку 21 -</t>
  </si>
  <si>
    <t>В Таблиці 1.1 число в графі 3 рядку 21 -</t>
  </si>
  <si>
    <t>В Таблиці 1.1 число в графі 4 рядку 21 -</t>
  </si>
  <si>
    <t>В Таблиці 1.1 число в графі 5 рядку 21 -</t>
  </si>
  <si>
    <t>В Таблиці 1.1 число в графі 6 рядку 21 -</t>
  </si>
  <si>
    <t>В Таблиці 1.1 число в графі 7 рядку 21 -</t>
  </si>
  <si>
    <t>В Таблиці 1.1 число в графі 8 рядку 21 -</t>
  </si>
  <si>
    <t>Прокурор</t>
  </si>
  <si>
    <r>
      <t xml:space="preserve">__________________
</t>
    </r>
    <r>
      <rPr>
        <sz val="10"/>
        <rFont val="Times New Roman"/>
        <family val="1"/>
        <charset val="204"/>
      </rPr>
      <t>(П.І.Б.)</t>
    </r>
  </si>
  <si>
    <t>Начальник слідчого
відділу (управління)</t>
  </si>
  <si>
    <t>Телефон: __________________ факс: ____________________ електронна пошта: ___________________________</t>
  </si>
  <si>
    <t>Звіт складено в _____ примірниках</t>
  </si>
  <si>
    <t>Прокуратура Донецької області</t>
  </si>
  <si>
    <t>D:\Slprok\</t>
  </si>
  <si>
    <t>за 12 місяців 2016 року</t>
  </si>
  <si>
    <t>В таблиці 2 в графі 1 рядку 18 стоїть цифра -     1</t>
  </si>
  <si>
    <t>за попередній квартал ця цифра була -     2</t>
  </si>
  <si>
    <t>В таблиці 7 в графі 1 рядку 2 стоїть цифра -     2</t>
  </si>
  <si>
    <t>за попередній квартал ця цифра була -     4</t>
  </si>
  <si>
    <t>В таблиці 7 в графі 1 рядку 8 стоїть цифра -     2</t>
  </si>
  <si>
    <t xml:space="preserve">В таблиці 7 в графі 1 рядку 10 стоїть цифра -     </t>
  </si>
  <si>
    <t>за попередній квартал ця цифра була -     3</t>
  </si>
  <si>
    <t>В таблиці 9 в графі 2 рядку 1 стоїть цифра -     42672</t>
  </si>
  <si>
    <t>за попередній квартал ця цифра була -     42794</t>
  </si>
  <si>
    <t>В таблиці 11 в графі 1 рядку 1 стоїть цифра -     42672</t>
  </si>
  <si>
    <t>В таблиці 11 в графі 2 рядку 1 стоїть цифра -     42672</t>
  </si>
  <si>
    <t>В таблиці 9 в графі 3 рядку 1 стоїть цифра -     18297</t>
  </si>
  <si>
    <t>за попередній квартал ця цифра була -     19938</t>
  </si>
  <si>
    <t>В звіті допущено 8 помилки.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</si>
</sst>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</numFmts>
  <fonts count="70" x14ac:knownFonts="1">
    <font>
      <sz val="10"/>
      <name val="Courier New Cy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</font>
    <font>
      <sz val="12"/>
      <name val="Times New Roman Cyr"/>
      <charset val="204"/>
    </font>
    <font>
      <sz val="8"/>
      <name val="Times New Roman Cyr"/>
      <family val="1"/>
      <charset val="204"/>
    </font>
    <font>
      <sz val="8"/>
      <name val="Tahoma"/>
      <family val="2"/>
      <charset val="204"/>
    </font>
    <font>
      <sz val="10"/>
      <name val="Arial Cyr"/>
      <family val="2"/>
      <charset val="204"/>
    </font>
    <font>
      <b/>
      <sz val="16"/>
      <color indexed="13"/>
      <name val="Times New Roman Cyr"/>
      <family val="1"/>
      <charset val="204"/>
    </font>
    <font>
      <b/>
      <sz val="14"/>
      <color indexed="17"/>
      <name val="Arial Cyr"/>
      <family val="2"/>
      <charset val="204"/>
    </font>
    <font>
      <b/>
      <sz val="12"/>
      <color indexed="12"/>
      <name val="Times New Roman Cyr"/>
      <family val="1"/>
      <charset val="204"/>
    </font>
    <font>
      <b/>
      <sz val="12"/>
      <color indexed="43"/>
      <name val="Arial Cyr"/>
      <family val="2"/>
      <charset val="204"/>
    </font>
    <font>
      <i/>
      <sz val="10"/>
      <color indexed="60"/>
      <name val="Arial Cyr"/>
      <family val="2"/>
      <charset val="204"/>
    </font>
    <font>
      <b/>
      <sz val="12"/>
      <color indexed="21"/>
      <name val="Arial Cyr"/>
      <family val="2"/>
      <charset val="204"/>
    </font>
    <font>
      <sz val="14"/>
      <name val="Times New Roman Cyr"/>
      <family val="1"/>
      <charset val="204"/>
    </font>
    <font>
      <b/>
      <u/>
      <sz val="12"/>
      <color indexed="17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color indexed="14"/>
      <name val="Arial Cyr"/>
      <family val="2"/>
      <charset val="204"/>
    </font>
    <font>
      <sz val="12"/>
      <color indexed="12"/>
      <name val="Courier New Cyr"/>
      <family val="3"/>
      <charset val="204"/>
    </font>
    <font>
      <sz val="12"/>
      <color indexed="10"/>
      <name val="Arial Cyr"/>
      <family val="2"/>
      <charset val="204"/>
    </font>
    <font>
      <b/>
      <sz val="12"/>
      <color indexed="10"/>
      <name val="Courier New Cyr"/>
      <family val="3"/>
      <charset val="204"/>
    </font>
    <font>
      <b/>
      <sz val="12"/>
      <color indexed="50"/>
      <name val="Courier New Cyr"/>
      <family val="3"/>
      <charset val="204"/>
    </font>
    <font>
      <b/>
      <sz val="16"/>
      <name val="Times New Roman Cyr"/>
      <family val="1"/>
      <charset val="204"/>
    </font>
    <font>
      <i/>
      <sz val="10"/>
      <color indexed="18"/>
      <name val="Arial Cyr"/>
      <family val="2"/>
      <charset val="204"/>
    </font>
    <font>
      <b/>
      <i/>
      <u/>
      <sz val="16"/>
      <name val="Times New Roman Cyr"/>
      <family val="1"/>
      <charset val="204"/>
    </font>
    <font>
      <sz val="11"/>
      <color indexed="8"/>
      <name val="Times New Roman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 Cyr"/>
      <charset val="204"/>
    </font>
    <font>
      <sz val="9"/>
      <name val="Times New Roman"/>
      <family val="1"/>
      <charset val="204"/>
    </font>
    <font>
      <b/>
      <sz val="10"/>
      <name val="Times New Roman Cyr"/>
      <charset val="204"/>
    </font>
    <font>
      <sz val="8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b/>
      <i/>
      <sz val="14"/>
      <name val="Times New Roman Cyr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20"/>
      <name val="Times New Roman Cyr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sz val="9"/>
      <name val="Times New Roman Cyr"/>
      <charset val="204"/>
    </font>
    <font>
      <i/>
      <sz val="10"/>
      <name val="Times New Roman"/>
      <family val="1"/>
      <charset val="204"/>
    </font>
    <font>
      <i/>
      <sz val="12"/>
      <name val="Times New Roman Cyr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8"/>
      <name val="Times New Roman Cyr"/>
      <charset val="204"/>
    </font>
    <font>
      <sz val="12"/>
      <color indexed="18"/>
      <name val="Times New Roman Cyr"/>
      <charset val="204"/>
    </font>
    <font>
      <b/>
      <sz val="12"/>
      <color indexed="20"/>
      <name val="Times New Roman Cyr"/>
      <charset val="204"/>
    </font>
    <font>
      <b/>
      <sz val="11"/>
      <color indexed="8"/>
      <name val="Times New Roman Cyr"/>
      <charset val="204"/>
    </font>
    <font>
      <i/>
      <sz val="12"/>
      <color indexed="18"/>
      <name val="Times New Roman Cyr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color indexed="18"/>
      <name val="Times New Roman"/>
      <family val="1"/>
      <charset val="204"/>
    </font>
    <font>
      <b/>
      <i/>
      <sz val="11"/>
      <name val="Times New Roman Cyr"/>
      <charset val="204"/>
    </font>
    <font>
      <sz val="10"/>
      <name val="Courier New Cyr"/>
    </font>
    <font>
      <sz val="13"/>
      <name val="Times New Roman"/>
      <family val="1"/>
      <charset val="204"/>
    </font>
    <font>
      <sz val="12"/>
      <name val="Arial Cyr"/>
      <charset val="204"/>
    </font>
    <font>
      <b/>
      <i/>
      <sz val="11"/>
      <color indexed="8"/>
      <name val="Times New Roman Cyr"/>
      <charset val="204"/>
    </font>
    <font>
      <sz val="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b/>
      <sz val="12"/>
      <color rgb="FF000080"/>
      <name val="Times New Roman Cyr"/>
    </font>
    <font>
      <sz val="10"/>
      <color rgb="FF000000"/>
      <name val="Courier New Cyr"/>
    </font>
    <font>
      <b/>
      <sz val="12"/>
      <color rgb="FF000000"/>
      <name val="Times New Roman Cyr"/>
    </font>
    <font>
      <i/>
      <sz val="10"/>
      <color rgb="FF002060"/>
      <name val="Arial Cyr"/>
      <family val="2"/>
      <charset val="204"/>
    </font>
    <font>
      <sz val="10"/>
      <name val="MS Sans Serif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</cellStyleXfs>
  <cellXfs count="597">
    <xf numFmtId="0" fontId="0" fillId="0" borderId="0" xfId="0"/>
    <xf numFmtId="0" fontId="0" fillId="2" borderId="0" xfId="0" applyFill="1"/>
    <xf numFmtId="0" fontId="3" fillId="0" borderId="0" xfId="6"/>
    <xf numFmtId="0" fontId="3" fillId="3" borderId="1" xfId="6" applyFill="1" applyBorder="1"/>
    <xf numFmtId="0" fontId="3" fillId="3" borderId="2" xfId="6" applyFill="1" applyBorder="1"/>
    <xf numFmtId="0" fontId="9" fillId="3" borderId="2" xfId="6" applyFont="1" applyFill="1" applyBorder="1" applyAlignment="1">
      <alignment horizontal="center"/>
    </xf>
    <xf numFmtId="0" fontId="3" fillId="3" borderId="3" xfId="6" applyFill="1" applyBorder="1"/>
    <xf numFmtId="0" fontId="11" fillId="4" borderId="0" xfId="6" applyFont="1" applyFill="1"/>
    <xf numFmtId="0" fontId="3" fillId="2" borderId="0" xfId="6" applyFill="1"/>
    <xf numFmtId="0" fontId="3" fillId="2" borderId="5" xfId="6" applyFill="1" applyBorder="1"/>
    <xf numFmtId="0" fontId="14" fillId="2" borderId="0" xfId="6" applyFont="1" applyFill="1"/>
    <xf numFmtId="0" fontId="16" fillId="2" borderId="0" xfId="6" applyFont="1" applyFill="1" applyAlignment="1">
      <alignment horizontal="center"/>
    </xf>
    <xf numFmtId="0" fontId="14" fillId="2" borderId="0" xfId="6" applyFont="1" applyFill="1" applyAlignment="1">
      <alignment horizontal="left"/>
    </xf>
    <xf numFmtId="0" fontId="17" fillId="2" borderId="0" xfId="6" applyFont="1" applyFill="1" applyAlignment="1" applyProtection="1">
      <alignment horizontal="center"/>
      <protection locked="0"/>
    </xf>
    <xf numFmtId="49" fontId="17" fillId="2" borderId="0" xfId="6" applyNumberFormat="1" applyFont="1" applyFill="1" applyAlignment="1" applyProtection="1">
      <alignment horizontal="center"/>
      <protection locked="0"/>
    </xf>
    <xf numFmtId="0" fontId="17" fillId="2" borderId="0" xfId="6" applyFont="1" applyFill="1"/>
    <xf numFmtId="0" fontId="3" fillId="2" borderId="0" xfId="6" applyFill="1" applyBorder="1"/>
    <xf numFmtId="0" fontId="18" fillId="2" borderId="0" xfId="6" applyFont="1" applyFill="1" applyBorder="1"/>
    <xf numFmtId="0" fontId="3" fillId="2" borderId="0" xfId="6" applyFill="1" applyBorder="1" applyProtection="1">
      <protection locked="0"/>
    </xf>
    <xf numFmtId="0" fontId="19" fillId="2" borderId="0" xfId="6" applyFont="1" applyFill="1" applyBorder="1"/>
    <xf numFmtId="0" fontId="20" fillId="2" borderId="0" xfId="6" applyFont="1" applyFill="1" applyBorder="1" applyAlignment="1" applyProtection="1">
      <alignment horizontal="center"/>
      <protection locked="0"/>
    </xf>
    <xf numFmtId="0" fontId="3" fillId="2" borderId="0" xfId="6" applyFont="1" applyFill="1" applyBorder="1"/>
    <xf numFmtId="0" fontId="19" fillId="2" borderId="0" xfId="0" applyFont="1" applyFill="1"/>
    <xf numFmtId="0" fontId="18" fillId="2" borderId="0" xfId="0" applyFont="1" applyFill="1"/>
    <xf numFmtId="0" fontId="20" fillId="2" borderId="0" xfId="0" applyFont="1" applyFill="1" applyAlignment="1" applyProtection="1">
      <alignment horizontal="center"/>
      <protection locked="0"/>
    </xf>
    <xf numFmtId="0" fontId="19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18" fillId="2" borderId="0" xfId="0" applyFont="1" applyFill="1" applyProtection="1">
      <protection locked="0"/>
    </xf>
    <xf numFmtId="0" fontId="21" fillId="2" borderId="0" xfId="0" applyFont="1" applyFill="1" applyAlignment="1" applyProtection="1">
      <alignment horizontal="center"/>
      <protection locked="0"/>
    </xf>
    <xf numFmtId="0" fontId="3" fillId="5" borderId="0" xfId="6" applyFill="1"/>
    <xf numFmtId="0" fontId="8" fillId="5" borderId="0" xfId="6" applyFont="1" applyFill="1" applyAlignment="1">
      <alignment horizontal="center"/>
    </xf>
    <xf numFmtId="0" fontId="10" fillId="5" borderId="0" xfId="6" applyFont="1" applyFill="1" applyAlignment="1">
      <alignment horizontal="center"/>
    </xf>
    <xf numFmtId="0" fontId="3" fillId="5" borderId="5" xfId="6" applyFill="1" applyBorder="1"/>
    <xf numFmtId="0" fontId="13" fillId="5" borderId="5" xfId="6" applyFont="1" applyFill="1" applyBorder="1" applyAlignment="1">
      <alignment horizontal="center"/>
    </xf>
    <xf numFmtId="0" fontId="0" fillId="0" borderId="0" xfId="0" applyProtection="1"/>
    <xf numFmtId="0" fontId="0" fillId="2" borderId="0" xfId="0" applyFill="1" applyProtection="1"/>
    <xf numFmtId="0" fontId="0" fillId="2" borderId="12" xfId="0" applyFill="1" applyBorder="1" applyProtection="1"/>
    <xf numFmtId="0" fontId="0" fillId="2" borderId="13" xfId="0" applyFill="1" applyBorder="1" applyProtection="1"/>
    <xf numFmtId="0" fontId="4" fillId="2" borderId="0" xfId="4" applyFill="1" applyProtection="1"/>
    <xf numFmtId="0" fontId="4" fillId="0" borderId="0" xfId="4" applyProtection="1"/>
    <xf numFmtId="0" fontId="32" fillId="2" borderId="14" xfId="4" applyFont="1" applyFill="1" applyBorder="1" applyAlignment="1" applyProtection="1">
      <alignment horizontal="center" wrapText="1"/>
    </xf>
    <xf numFmtId="0" fontId="31" fillId="2" borderId="14" xfId="4" applyFont="1" applyFill="1" applyBorder="1" applyAlignment="1" applyProtection="1">
      <alignment horizontal="center" vertical="center" wrapText="1"/>
    </xf>
    <xf numFmtId="0" fontId="15" fillId="2" borderId="0" xfId="6" applyFont="1" applyFill="1" applyAlignment="1" applyProtection="1">
      <alignment horizontal="left"/>
      <protection locked="0"/>
    </xf>
    <xf numFmtId="0" fontId="33" fillId="2" borderId="15" xfId="0" applyFont="1" applyFill="1" applyBorder="1" applyProtection="1"/>
    <xf numFmtId="0" fontId="33" fillId="2" borderId="16" xfId="0" applyFont="1" applyFill="1" applyBorder="1" applyAlignment="1" applyProtection="1"/>
    <xf numFmtId="0" fontId="33" fillId="2" borderId="5" xfId="0" applyFont="1" applyFill="1" applyBorder="1" applyAlignment="1" applyProtection="1"/>
    <xf numFmtId="0" fontId="33" fillId="2" borderId="17" xfId="0" applyFont="1" applyFill="1" applyBorder="1" applyAlignment="1" applyProtection="1"/>
    <xf numFmtId="0" fontId="0" fillId="2" borderId="18" xfId="0" applyFill="1" applyBorder="1" applyProtection="1"/>
    <xf numFmtId="0" fontId="0" fillId="2" borderId="5" xfId="0" applyFill="1" applyBorder="1" applyProtection="1"/>
    <xf numFmtId="0" fontId="0" fillId="2" borderId="17" xfId="0" applyFill="1" applyBorder="1" applyProtection="1"/>
    <xf numFmtId="0" fontId="34" fillId="2" borderId="5" xfId="0" applyFont="1" applyFill="1" applyBorder="1" applyAlignment="1" applyProtection="1">
      <protection locked="0"/>
    </xf>
    <xf numFmtId="0" fontId="27" fillId="2" borderId="0" xfId="0" applyFont="1" applyFill="1" applyProtection="1"/>
    <xf numFmtId="0" fontId="27" fillId="2" borderId="19" xfId="0" applyFont="1" applyFill="1" applyBorder="1" applyProtection="1"/>
    <xf numFmtId="3" fontId="36" fillId="2" borderId="33" xfId="0" applyNumberFormat="1" applyFont="1" applyFill="1" applyBorder="1" applyAlignment="1" applyProtection="1">
      <alignment horizontal="center" vertical="center"/>
      <protection locked="0"/>
    </xf>
    <xf numFmtId="3" fontId="36" fillId="2" borderId="25" xfId="0" applyNumberFormat="1" applyFont="1" applyFill="1" applyBorder="1" applyAlignment="1" applyProtection="1">
      <alignment horizontal="center" vertical="center"/>
      <protection locked="0"/>
    </xf>
    <xf numFmtId="3" fontId="36" fillId="2" borderId="27" xfId="0" applyNumberFormat="1" applyFont="1" applyFill="1" applyBorder="1" applyAlignment="1" applyProtection="1">
      <alignment horizontal="center" vertical="center"/>
      <protection locked="0"/>
    </xf>
    <xf numFmtId="0" fontId="32" fillId="6" borderId="0" xfId="0" applyFont="1" applyFill="1" applyProtection="1">
      <protection locked="0"/>
    </xf>
    <xf numFmtId="0" fontId="47" fillId="6" borderId="0" xfId="0" applyFont="1" applyFill="1" applyAlignment="1" applyProtection="1">
      <alignment horizontal="right" vertical="center"/>
      <protection locked="0"/>
    </xf>
    <xf numFmtId="0" fontId="47" fillId="6" borderId="0" xfId="0" applyFont="1" applyFill="1" applyAlignment="1" applyProtection="1">
      <alignment horizontal="center" vertical="center"/>
      <protection locked="0"/>
    </xf>
    <xf numFmtId="0" fontId="48" fillId="6" borderId="0" xfId="0" applyFont="1" applyFill="1" applyAlignment="1" applyProtection="1">
      <alignment vertical="center"/>
      <protection locked="0"/>
    </xf>
    <xf numFmtId="0" fontId="32" fillId="0" borderId="0" xfId="0" applyFont="1" applyFill="1" applyProtection="1">
      <protection locked="0"/>
    </xf>
    <xf numFmtId="0" fontId="32" fillId="0" borderId="0" xfId="0" applyFont="1" applyProtection="1">
      <protection locked="0"/>
    </xf>
    <xf numFmtId="49" fontId="32" fillId="0" borderId="0" xfId="0" applyNumberFormat="1" applyFont="1" applyAlignment="1">
      <alignment horizontal="right"/>
    </xf>
    <xf numFmtId="0" fontId="32" fillId="0" borderId="0" xfId="5" applyFont="1" applyProtection="1">
      <protection locked="0"/>
    </xf>
    <xf numFmtId="0" fontId="32" fillId="0" borderId="0" xfId="0" applyFont="1"/>
    <xf numFmtId="0" fontId="32" fillId="0" borderId="0" xfId="0" applyFont="1" applyProtection="1"/>
    <xf numFmtId="0" fontId="33" fillId="2" borderId="0" xfId="0" applyFont="1" applyFill="1" applyProtection="1"/>
    <xf numFmtId="0" fontId="32" fillId="2" borderId="0" xfId="0" applyFont="1" applyFill="1" applyProtection="1"/>
    <xf numFmtId="0" fontId="32" fillId="0" borderId="0" xfId="5" applyFont="1" applyFill="1" applyBorder="1" applyProtection="1">
      <protection locked="0"/>
    </xf>
    <xf numFmtId="0" fontId="32" fillId="2" borderId="34" xfId="0" applyFont="1" applyFill="1" applyBorder="1" applyAlignment="1" applyProtection="1">
      <alignment horizontal="center" vertical="center" wrapText="1"/>
    </xf>
    <xf numFmtId="0" fontId="32" fillId="0" borderId="16" xfId="0" applyFont="1" applyBorder="1" applyProtection="1">
      <protection locked="0"/>
    </xf>
    <xf numFmtId="3" fontId="44" fillId="0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5" fillId="2" borderId="28" xfId="0" applyFont="1" applyFill="1" applyBorder="1" applyAlignment="1" applyProtection="1">
      <alignment vertical="center" wrapText="1"/>
    </xf>
    <xf numFmtId="0" fontId="32" fillId="0" borderId="0" xfId="5" applyFont="1" applyFill="1" applyProtection="1">
      <protection locked="0"/>
    </xf>
    <xf numFmtId="0" fontId="41" fillId="2" borderId="28" xfId="0" applyFont="1" applyFill="1" applyBorder="1" applyAlignment="1" applyProtection="1">
      <alignment vertical="center" wrapText="1"/>
    </xf>
    <xf numFmtId="0" fontId="32" fillId="0" borderId="0" xfId="0" applyFont="1" applyFill="1" applyBorder="1" applyProtection="1">
      <protection locked="0"/>
    </xf>
    <xf numFmtId="0" fontId="41" fillId="2" borderId="14" xfId="0" applyFont="1" applyFill="1" applyBorder="1" applyAlignment="1" applyProtection="1">
      <alignment horizontal="center" vertical="center" wrapText="1"/>
    </xf>
    <xf numFmtId="3" fontId="36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8" xfId="0" applyNumberFormat="1" applyFont="1" applyFill="1" applyBorder="1" applyAlignment="1" applyProtection="1">
      <alignment horizontal="center" vertical="center"/>
      <protection locked="0"/>
    </xf>
    <xf numFmtId="3" fontId="51" fillId="0" borderId="0" xfId="0" applyNumberFormat="1" applyFont="1" applyFill="1" applyBorder="1" applyAlignment="1" applyProtection="1">
      <alignment horizontal="center" vertical="center"/>
      <protection locked="0"/>
    </xf>
    <xf numFmtId="3" fontId="4" fillId="2" borderId="27" xfId="0" applyNumberFormat="1" applyFont="1" applyFill="1" applyBorder="1" applyAlignment="1" applyProtection="1">
      <alignment horizontal="center" vertical="center"/>
      <protection locked="0"/>
    </xf>
    <xf numFmtId="3" fontId="44" fillId="0" borderId="0" xfId="0" applyNumberFormat="1" applyFont="1" applyFill="1" applyBorder="1" applyAlignment="1" applyProtection="1">
      <alignment horizontal="center" vertical="center"/>
      <protection locked="0"/>
    </xf>
    <xf numFmtId="3" fontId="36" fillId="2" borderId="35" xfId="0" applyNumberFormat="1" applyFont="1" applyFill="1" applyBorder="1" applyAlignment="1" applyProtection="1">
      <alignment horizontal="center" vertical="center"/>
      <protection locked="0"/>
    </xf>
    <xf numFmtId="3" fontId="4" fillId="2" borderId="33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Protection="1"/>
    <xf numFmtId="0" fontId="52" fillId="2" borderId="36" xfId="0" applyFont="1" applyFill="1" applyBorder="1" applyAlignment="1" applyProtection="1">
      <alignment horizontal="center" vertical="center"/>
    </xf>
    <xf numFmtId="0" fontId="52" fillId="2" borderId="21" xfId="0" applyFont="1" applyFill="1" applyBorder="1" applyAlignment="1" applyProtection="1">
      <alignment horizontal="center" vertical="center"/>
    </xf>
    <xf numFmtId="0" fontId="52" fillId="2" borderId="20" xfId="0" applyFont="1" applyFill="1" applyBorder="1" applyAlignment="1" applyProtection="1">
      <alignment horizontal="center" vertical="center"/>
    </xf>
    <xf numFmtId="0" fontId="52" fillId="2" borderId="1" xfId="0" applyFont="1" applyFill="1" applyBorder="1" applyAlignment="1" applyProtection="1">
      <alignment horizontal="center" vertical="center"/>
    </xf>
    <xf numFmtId="3" fontId="36" fillId="2" borderId="28" xfId="0" applyNumberFormat="1" applyFont="1" applyFill="1" applyBorder="1" applyAlignment="1" applyProtection="1">
      <alignment horizontal="center" vertical="center"/>
      <protection locked="0"/>
    </xf>
    <xf numFmtId="3" fontId="36" fillId="2" borderId="14" xfId="0" applyNumberFormat="1" applyFont="1" applyFill="1" applyBorder="1" applyAlignment="1" applyProtection="1">
      <alignment horizontal="center" vertical="center"/>
      <protection locked="0"/>
    </xf>
    <xf numFmtId="0" fontId="27" fillId="2" borderId="38" xfId="0" applyFont="1" applyFill="1" applyBorder="1" applyAlignment="1" applyProtection="1">
      <alignment horizontal="center" vertical="center"/>
    </xf>
    <xf numFmtId="0" fontId="27" fillId="2" borderId="39" xfId="0" applyFont="1" applyFill="1" applyBorder="1" applyAlignment="1" applyProtection="1">
      <alignment horizontal="center" vertical="center"/>
    </xf>
    <xf numFmtId="0" fontId="27" fillId="2" borderId="40" xfId="0" applyFont="1" applyFill="1" applyBorder="1" applyAlignment="1" applyProtection="1">
      <alignment horizontal="center" vertical="center"/>
    </xf>
    <xf numFmtId="0" fontId="27" fillId="2" borderId="20" xfId="0" applyFont="1" applyFill="1" applyBorder="1" applyAlignment="1" applyProtection="1">
      <alignment horizontal="center" vertical="center"/>
    </xf>
    <xf numFmtId="0" fontId="27" fillId="2" borderId="21" xfId="0" applyFont="1" applyFill="1" applyBorder="1" applyAlignment="1" applyProtection="1">
      <alignment horizontal="center" vertical="center"/>
    </xf>
    <xf numFmtId="0" fontId="52" fillId="2" borderId="38" xfId="0" applyFont="1" applyFill="1" applyBorder="1" applyAlignment="1" applyProtection="1">
      <alignment horizontal="center" vertical="center"/>
    </xf>
    <xf numFmtId="3" fontId="37" fillId="2" borderId="36" xfId="0" applyNumberFormat="1" applyFont="1" applyFill="1" applyBorder="1" applyAlignment="1" applyProtection="1">
      <alignment horizontal="center" vertical="center" wrapText="1"/>
    </xf>
    <xf numFmtId="3" fontId="37" fillId="2" borderId="21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Protection="1"/>
    <xf numFmtId="0" fontId="52" fillId="2" borderId="41" xfId="0" applyFont="1" applyFill="1" applyBorder="1" applyAlignment="1" applyProtection="1">
      <alignment horizontal="center" vertical="center"/>
    </xf>
    <xf numFmtId="3" fontId="57" fillId="2" borderId="0" xfId="0" applyNumberFormat="1" applyFont="1" applyFill="1" applyBorder="1" applyAlignment="1" applyProtection="1">
      <alignment horizontal="center" vertical="center" wrapText="1"/>
    </xf>
    <xf numFmtId="0" fontId="53" fillId="2" borderId="0" xfId="0" applyFont="1" applyFill="1" applyBorder="1" applyAlignment="1" applyProtection="1">
      <alignment vertical="center" wrapText="1"/>
    </xf>
    <xf numFmtId="3" fontId="37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37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35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26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28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42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33" fillId="2" borderId="1" xfId="0" applyFont="1" applyFill="1" applyBorder="1" applyAlignment="1" applyProtection="1">
      <alignment horizontal="left" vertical="top"/>
    </xf>
    <xf numFmtId="0" fontId="33" fillId="2" borderId="2" xfId="0" applyFont="1" applyFill="1" applyBorder="1" applyAlignment="1" applyProtection="1">
      <alignment horizontal="left" vertical="top"/>
    </xf>
    <xf numFmtId="0" fontId="32" fillId="2" borderId="2" xfId="0" applyFont="1" applyFill="1" applyBorder="1" applyAlignment="1" applyProtection="1"/>
    <xf numFmtId="0" fontId="41" fillId="2" borderId="2" xfId="0" applyFont="1" applyFill="1" applyBorder="1" applyAlignment="1" applyProtection="1">
      <alignment horizontal="center" vertical="center" wrapText="1"/>
    </xf>
    <xf numFmtId="0" fontId="32" fillId="2" borderId="20" xfId="0" applyFont="1" applyFill="1" applyBorder="1" applyAlignment="1" applyProtection="1">
      <alignment horizontal="center" vertical="center" wrapText="1"/>
    </xf>
    <xf numFmtId="0" fontId="32" fillId="2" borderId="38" xfId="0" applyFont="1" applyFill="1" applyBorder="1" applyAlignment="1" applyProtection="1">
      <alignment horizontal="center" vertical="center"/>
    </xf>
    <xf numFmtId="1" fontId="4" fillId="2" borderId="38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39" xfId="0" applyNumberFormat="1" applyFont="1" applyFill="1" applyBorder="1" applyAlignment="1" applyProtection="1">
      <alignment horizontal="center" vertical="center" wrapText="1"/>
      <protection locked="0"/>
    </xf>
    <xf numFmtId="1" fontId="33" fillId="2" borderId="20" xfId="0" applyNumberFormat="1" applyFont="1" applyFill="1" applyBorder="1" applyAlignment="1" applyProtection="1">
      <alignment horizontal="center" vertical="center" wrapText="1"/>
    </xf>
    <xf numFmtId="0" fontId="32" fillId="2" borderId="1" xfId="0" applyFont="1" applyFill="1" applyBorder="1" applyProtection="1"/>
    <xf numFmtId="0" fontId="32" fillId="2" borderId="2" xfId="0" applyFont="1" applyFill="1" applyBorder="1" applyProtection="1"/>
    <xf numFmtId="0" fontId="32" fillId="2" borderId="20" xfId="0" applyFont="1" applyFill="1" applyBorder="1" applyAlignment="1" applyProtection="1">
      <alignment horizontal="center" vertical="center" textRotation="90"/>
    </xf>
    <xf numFmtId="0" fontId="4" fillId="2" borderId="20" xfId="0" applyFont="1" applyFill="1" applyBorder="1" applyAlignment="1" applyProtection="1">
      <alignment horizontal="center" vertical="center" wrapText="1"/>
    </xf>
    <xf numFmtId="0" fontId="41" fillId="2" borderId="27" xfId="0" applyFont="1" applyFill="1" applyBorder="1" applyAlignment="1" applyProtection="1">
      <alignment horizontal="center" vertical="center"/>
    </xf>
    <xf numFmtId="0" fontId="41" fillId="2" borderId="27" xfId="0" applyFont="1" applyFill="1" applyBorder="1" applyAlignment="1" applyProtection="1">
      <alignment horizontal="center" vertical="center" wrapText="1"/>
    </xf>
    <xf numFmtId="3" fontId="4" fillId="2" borderId="38" xfId="0" applyNumberFormat="1" applyFont="1" applyFill="1" applyBorder="1" applyAlignment="1" applyProtection="1">
      <alignment horizontal="center" vertical="center"/>
      <protection locked="0"/>
    </xf>
    <xf numFmtId="3" fontId="4" fillId="2" borderId="39" xfId="0" applyNumberFormat="1" applyFont="1" applyFill="1" applyBorder="1" applyAlignment="1" applyProtection="1">
      <alignment horizontal="center" vertical="center"/>
      <protection locked="0"/>
    </xf>
    <xf numFmtId="3" fontId="4" fillId="2" borderId="40" xfId="0" applyNumberFormat="1" applyFont="1" applyFill="1" applyBorder="1" applyAlignment="1" applyProtection="1">
      <alignment horizontal="center" vertical="center"/>
      <protection locked="0"/>
    </xf>
    <xf numFmtId="3" fontId="33" fillId="2" borderId="20" xfId="0" applyNumberFormat="1" applyFont="1" applyFill="1" applyBorder="1" applyAlignment="1" applyProtection="1">
      <alignment horizontal="center" vertical="center"/>
    </xf>
    <xf numFmtId="0" fontId="41" fillId="2" borderId="25" xfId="0" applyFont="1" applyFill="1" applyBorder="1" applyAlignment="1" applyProtection="1">
      <alignment vertical="center" wrapText="1"/>
    </xf>
    <xf numFmtId="3" fontId="4" fillId="2" borderId="20" xfId="0" applyNumberFormat="1" applyFont="1" applyFill="1" applyBorder="1" applyAlignment="1" applyProtection="1">
      <alignment horizontal="center" vertical="center"/>
      <protection locked="0"/>
    </xf>
    <xf numFmtId="3" fontId="4" fillId="2" borderId="4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1" fillId="4" borderId="0" xfId="6" applyFont="1" applyFill="1" applyAlignment="1">
      <alignment horizontal="center"/>
    </xf>
    <xf numFmtId="3" fontId="37" fillId="2" borderId="22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 applyProtection="1">
      <alignment horizontal="center" vertical="center"/>
    </xf>
    <xf numFmtId="3" fontId="37" fillId="2" borderId="25" xfId="0" applyNumberFormat="1" applyFont="1" applyFill="1" applyBorder="1" applyAlignment="1" applyProtection="1">
      <alignment horizontal="center" vertical="center"/>
      <protection locked="0"/>
    </xf>
    <xf numFmtId="3" fontId="4" fillId="2" borderId="34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32" fillId="7" borderId="0" xfId="5" applyFont="1" applyFill="1" applyAlignment="1" applyProtection="1">
      <alignment vertical="center"/>
      <protection locked="0"/>
    </xf>
    <xf numFmtId="0" fontId="27" fillId="2" borderId="22" xfId="0" applyFont="1" applyFill="1" applyBorder="1" applyAlignment="1" applyProtection="1">
      <alignment horizontal="center" vertical="center"/>
    </xf>
    <xf numFmtId="0" fontId="27" fillId="2" borderId="36" xfId="0" applyFont="1" applyFill="1" applyBorder="1" applyAlignment="1" applyProtection="1">
      <alignment horizontal="center" vertical="center"/>
    </xf>
    <xf numFmtId="0" fontId="41" fillId="2" borderId="34" xfId="0" applyFont="1" applyFill="1" applyBorder="1" applyAlignment="1" applyProtection="1">
      <alignment horizontal="left" vertical="center" wrapText="1"/>
    </xf>
    <xf numFmtId="0" fontId="41" fillId="2" borderId="26" xfId="0" applyFont="1" applyFill="1" applyBorder="1" applyAlignment="1" applyProtection="1">
      <alignment horizontal="left" vertical="center" wrapText="1"/>
    </xf>
    <xf numFmtId="0" fontId="41" fillId="2" borderId="28" xfId="0" applyFont="1" applyFill="1" applyBorder="1" applyAlignment="1" applyProtection="1">
      <alignment horizontal="left" vertical="center" wrapText="1"/>
    </xf>
    <xf numFmtId="0" fontId="32" fillId="2" borderId="20" xfId="0" applyFont="1" applyFill="1" applyBorder="1" applyAlignment="1" applyProtection="1">
      <alignment horizontal="center" vertical="center"/>
    </xf>
    <xf numFmtId="0" fontId="32" fillId="2" borderId="41" xfId="0" applyFont="1" applyFill="1" applyBorder="1" applyAlignment="1" applyProtection="1">
      <alignment horizontal="center" vertical="center"/>
    </xf>
    <xf numFmtId="0" fontId="32" fillId="2" borderId="1" xfId="0" applyFont="1" applyFill="1" applyBorder="1" applyAlignment="1" applyProtection="1">
      <alignment horizontal="center" vertical="center"/>
    </xf>
    <xf numFmtId="0" fontId="42" fillId="2" borderId="20" xfId="0" applyFont="1" applyFill="1" applyBorder="1" applyAlignment="1" applyProtection="1">
      <alignment horizontal="center" vertical="center" wrapText="1"/>
    </xf>
    <xf numFmtId="0" fontId="32" fillId="2" borderId="39" xfId="0" applyFont="1" applyFill="1" applyBorder="1" applyAlignment="1" applyProtection="1">
      <alignment horizontal="center" vertical="center"/>
    </xf>
    <xf numFmtId="0" fontId="32" fillId="2" borderId="40" xfId="0" applyFont="1" applyFill="1" applyBorder="1" applyAlignment="1" applyProtection="1">
      <alignment horizontal="center" vertical="center"/>
    </xf>
    <xf numFmtId="0" fontId="41" fillId="2" borderId="42" xfId="0" applyFont="1" applyFill="1" applyBorder="1" applyAlignment="1" applyProtection="1">
      <alignment horizontal="center" vertical="center" wrapText="1"/>
    </xf>
    <xf numFmtId="0" fontId="31" fillId="2" borderId="20" xfId="0" applyFont="1" applyFill="1" applyBorder="1" applyAlignment="1" applyProtection="1">
      <alignment horizontal="center" vertical="center" textRotation="90"/>
    </xf>
    <xf numFmtId="0" fontId="41" fillId="2" borderId="33" xfId="0" applyFont="1" applyFill="1" applyBorder="1" applyAlignment="1" applyProtection="1">
      <alignment horizontal="center" vertical="center"/>
    </xf>
    <xf numFmtId="0" fontId="41" fillId="2" borderId="33" xfId="0" applyFont="1" applyFill="1" applyBorder="1" applyAlignment="1" applyProtection="1">
      <alignment horizontal="center" vertical="center" wrapText="1"/>
    </xf>
    <xf numFmtId="0" fontId="27" fillId="2" borderId="14" xfId="0" applyFont="1" applyFill="1" applyBorder="1" applyAlignment="1" applyProtection="1">
      <alignment horizontal="center" vertical="center" wrapText="1"/>
    </xf>
    <xf numFmtId="0" fontId="27" fillId="2" borderId="28" xfId="0" applyFont="1" applyFill="1" applyBorder="1" applyAlignment="1" applyProtection="1">
      <alignment vertical="center" wrapText="1"/>
    </xf>
    <xf numFmtId="3" fontId="36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27" xfId="0" applyNumberFormat="1" applyFont="1" applyFill="1" applyBorder="1" applyAlignment="1" applyProtection="1">
      <alignment horizontal="center" vertical="center" wrapText="1"/>
      <protection locked="0"/>
    </xf>
    <xf numFmtId="3" fontId="36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 applyProtection="1">
      <alignment horizontal="center" vertical="center"/>
    </xf>
    <xf numFmtId="0" fontId="32" fillId="2" borderId="49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center" vertical="center"/>
    </xf>
    <xf numFmtId="0" fontId="32" fillId="2" borderId="51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0" fontId="32" fillId="0" borderId="0" xfId="0" applyFont="1" applyBorder="1" applyProtection="1"/>
    <xf numFmtId="0" fontId="27" fillId="2" borderId="27" xfId="0" applyFont="1" applyFill="1" applyBorder="1" applyAlignment="1" applyProtection="1">
      <alignment horizontal="center" vertical="center" wrapText="1"/>
    </xf>
    <xf numFmtId="0" fontId="32" fillId="2" borderId="3" xfId="0" applyFont="1" applyFill="1" applyBorder="1" applyAlignment="1" applyProtection="1">
      <alignment horizontal="center" vertical="center"/>
    </xf>
    <xf numFmtId="0" fontId="32" fillId="2" borderId="43" xfId="0" applyFont="1" applyFill="1" applyBorder="1" applyAlignment="1" applyProtection="1">
      <alignment horizontal="center" vertical="center"/>
    </xf>
    <xf numFmtId="0" fontId="30" fillId="2" borderId="20" xfId="0" applyFont="1" applyFill="1" applyBorder="1" applyAlignment="1" applyProtection="1">
      <alignment horizontal="center" vertical="center"/>
    </xf>
    <xf numFmtId="3" fontId="33" fillId="2" borderId="22" xfId="0" applyNumberFormat="1" applyFont="1" applyFill="1" applyBorder="1" applyAlignment="1" applyProtection="1">
      <alignment horizontal="center" vertical="center"/>
    </xf>
    <xf numFmtId="3" fontId="33" fillId="2" borderId="21" xfId="0" applyNumberFormat="1" applyFont="1" applyFill="1" applyBorder="1" applyAlignment="1" applyProtection="1">
      <alignment horizontal="center" vertical="center"/>
    </xf>
    <xf numFmtId="3" fontId="33" fillId="2" borderId="22" xfId="0" applyNumberFormat="1" applyFont="1" applyFill="1" applyBorder="1" applyAlignment="1" applyProtection="1">
      <alignment horizontal="center" vertical="center"/>
      <protection locked="0"/>
    </xf>
    <xf numFmtId="3" fontId="33" fillId="2" borderId="21" xfId="0" applyNumberFormat="1" applyFont="1" applyFill="1" applyBorder="1" applyAlignment="1" applyProtection="1">
      <alignment horizontal="center" vertical="center"/>
      <protection locked="0"/>
    </xf>
    <xf numFmtId="3" fontId="36" fillId="2" borderId="29" xfId="0" applyNumberFormat="1" applyFont="1" applyFill="1" applyBorder="1" applyAlignment="1" applyProtection="1">
      <alignment horizontal="center" vertical="center"/>
      <protection locked="0"/>
    </xf>
    <xf numFmtId="3" fontId="36" fillId="2" borderId="47" xfId="0" applyNumberFormat="1" applyFont="1" applyFill="1" applyBorder="1" applyAlignment="1" applyProtection="1">
      <alignment horizontal="center" vertical="center"/>
      <protection locked="0"/>
    </xf>
    <xf numFmtId="3" fontId="36" fillId="2" borderId="30" xfId="0" applyNumberFormat="1" applyFont="1" applyFill="1" applyBorder="1" applyAlignment="1" applyProtection="1">
      <alignment horizontal="center" vertical="center"/>
      <protection locked="0"/>
    </xf>
    <xf numFmtId="3" fontId="36" fillId="0" borderId="27" xfId="0" applyNumberFormat="1" applyFont="1" applyFill="1" applyBorder="1" applyAlignment="1" applyProtection="1">
      <alignment horizontal="center" vertical="center"/>
      <protection locked="0"/>
    </xf>
    <xf numFmtId="3" fontId="36" fillId="0" borderId="14" xfId="0" applyNumberFormat="1" applyFont="1" applyFill="1" applyBorder="1" applyAlignment="1" applyProtection="1">
      <alignment horizontal="center" vertical="center"/>
      <protection locked="0"/>
    </xf>
    <xf numFmtId="3" fontId="36" fillId="0" borderId="28" xfId="0" applyNumberFormat="1" applyFont="1" applyFill="1" applyBorder="1" applyAlignment="1" applyProtection="1">
      <alignment horizontal="center" vertical="center"/>
      <protection locked="0"/>
    </xf>
    <xf numFmtId="3" fontId="36" fillId="0" borderId="29" xfId="0" applyNumberFormat="1" applyFont="1" applyFill="1" applyBorder="1" applyAlignment="1" applyProtection="1">
      <alignment horizontal="center" vertical="center"/>
      <protection locked="0"/>
    </xf>
    <xf numFmtId="3" fontId="36" fillId="0" borderId="47" xfId="0" applyNumberFormat="1" applyFont="1" applyFill="1" applyBorder="1" applyAlignment="1" applyProtection="1">
      <alignment horizontal="center" vertical="center"/>
      <protection locked="0"/>
    </xf>
    <xf numFmtId="3" fontId="36" fillId="0" borderId="30" xfId="0" applyNumberFormat="1" applyFont="1" applyFill="1" applyBorder="1" applyAlignment="1" applyProtection="1">
      <alignment horizontal="center" vertical="center"/>
      <protection locked="0"/>
    </xf>
    <xf numFmtId="3" fontId="36" fillId="0" borderId="33" xfId="0" applyNumberFormat="1" applyFont="1" applyFill="1" applyBorder="1" applyAlignment="1" applyProtection="1">
      <alignment horizontal="center" vertical="center"/>
      <protection locked="0"/>
    </xf>
    <xf numFmtId="3" fontId="36" fillId="0" borderId="42" xfId="0" applyNumberFormat="1" applyFont="1" applyFill="1" applyBorder="1" applyAlignment="1" applyProtection="1">
      <alignment horizontal="center" vertical="center"/>
      <protection locked="0"/>
    </xf>
    <xf numFmtId="3" fontId="36" fillId="0" borderId="34" xfId="0" applyNumberFormat="1" applyFont="1" applyFill="1" applyBorder="1" applyAlignment="1" applyProtection="1">
      <alignment horizontal="center" vertical="center"/>
      <protection locked="0"/>
    </xf>
    <xf numFmtId="3" fontId="37" fillId="0" borderId="52" xfId="0" applyNumberFormat="1" applyFont="1" applyFill="1" applyBorder="1" applyAlignment="1" applyProtection="1">
      <alignment horizontal="center" vertical="center"/>
      <protection locked="0"/>
    </xf>
    <xf numFmtId="3" fontId="37" fillId="0" borderId="45" xfId="0" applyNumberFormat="1" applyFont="1" applyFill="1" applyBorder="1" applyAlignment="1" applyProtection="1">
      <alignment horizontal="center" vertical="center"/>
      <protection locked="0"/>
    </xf>
    <xf numFmtId="3" fontId="37" fillId="0" borderId="19" xfId="0" applyNumberFormat="1" applyFont="1" applyFill="1" applyBorder="1" applyAlignment="1" applyProtection="1">
      <alignment horizontal="center" vertical="center"/>
      <protection locked="0"/>
    </xf>
    <xf numFmtId="3" fontId="37" fillId="0" borderId="39" xfId="0" applyNumberFormat="1" applyFont="1" applyFill="1" applyBorder="1" applyAlignment="1" applyProtection="1">
      <alignment horizontal="center" vertical="center"/>
      <protection locked="0"/>
    </xf>
    <xf numFmtId="3" fontId="37" fillId="0" borderId="37" xfId="0" applyNumberFormat="1" applyFont="1" applyFill="1" applyBorder="1" applyAlignment="1" applyProtection="1">
      <alignment horizontal="center" vertical="center"/>
      <protection locked="0"/>
    </xf>
    <xf numFmtId="3" fontId="37" fillId="0" borderId="40" xfId="0" applyNumberFormat="1" applyFont="1" applyFill="1" applyBorder="1" applyAlignment="1" applyProtection="1">
      <alignment horizontal="center" vertical="center"/>
      <protection locked="0"/>
    </xf>
    <xf numFmtId="0" fontId="45" fillId="2" borderId="0" xfId="0" applyFont="1" applyFill="1" applyBorder="1" applyAlignment="1" applyProtection="1">
      <alignment vertical="center" wrapText="1"/>
    </xf>
    <xf numFmtId="0" fontId="45" fillId="2" borderId="0" xfId="0" applyFont="1" applyFill="1" applyBorder="1" applyAlignment="1" applyProtection="1">
      <alignment horizontal="right" vertical="center"/>
    </xf>
    <xf numFmtId="0" fontId="60" fillId="2" borderId="33" xfId="0" applyFont="1" applyFill="1" applyBorder="1" applyAlignment="1" applyProtection="1">
      <alignment horizontal="center" vertical="center" wrapText="1"/>
    </xf>
    <xf numFmtId="0" fontId="60" fillId="2" borderId="42" xfId="0" applyFont="1" applyFill="1" applyBorder="1" applyAlignment="1" applyProtection="1">
      <alignment horizontal="center" vertical="center" wrapText="1"/>
    </xf>
    <xf numFmtId="0" fontId="60" fillId="2" borderId="34" xfId="0" applyFont="1" applyFill="1" applyBorder="1" applyAlignment="1" applyProtection="1">
      <alignment horizontal="center" vertical="center" wrapText="1"/>
    </xf>
    <xf numFmtId="0" fontId="36" fillId="2" borderId="20" xfId="0" applyFont="1" applyFill="1" applyBorder="1" applyAlignment="1" applyProtection="1">
      <alignment horizontal="center" vertical="center"/>
    </xf>
    <xf numFmtId="0" fontId="36" fillId="0" borderId="1" xfId="0" applyFont="1" applyFill="1" applyBorder="1" applyAlignment="1" applyProtection="1">
      <alignment horizontal="center" vertical="center"/>
    </xf>
    <xf numFmtId="0" fontId="36" fillId="2" borderId="22" xfId="0" applyFont="1" applyFill="1" applyBorder="1" applyAlignment="1" applyProtection="1">
      <alignment horizontal="center" vertical="center" wrapText="1"/>
    </xf>
    <xf numFmtId="0" fontId="36" fillId="2" borderId="36" xfId="0" applyFont="1" applyFill="1" applyBorder="1" applyAlignment="1" applyProtection="1">
      <alignment horizontal="center" vertical="center" wrapText="1"/>
    </xf>
    <xf numFmtId="0" fontId="36" fillId="2" borderId="21" xfId="0" applyFont="1" applyFill="1" applyBorder="1" applyAlignment="1" applyProtection="1">
      <alignment horizontal="center" vertical="center" wrapText="1"/>
    </xf>
    <xf numFmtId="0" fontId="36" fillId="2" borderId="53" xfId="0" applyFont="1" applyFill="1" applyBorder="1" applyAlignment="1" applyProtection="1">
      <alignment horizontal="center" vertical="center"/>
    </xf>
    <xf numFmtId="0" fontId="36" fillId="2" borderId="54" xfId="0" applyFont="1" applyFill="1" applyBorder="1" applyAlignment="1" applyProtection="1">
      <alignment horizontal="center" vertical="center"/>
    </xf>
    <xf numFmtId="0" fontId="36" fillId="2" borderId="54" xfId="0" applyFont="1" applyFill="1" applyBorder="1" applyAlignment="1" applyProtection="1">
      <alignment horizontal="center" vertical="center" wrapText="1"/>
    </xf>
    <xf numFmtId="0" fontId="36" fillId="2" borderId="45" xfId="0" applyFont="1" applyFill="1" applyBorder="1" applyAlignment="1" applyProtection="1">
      <alignment horizontal="center" vertical="center" wrapText="1"/>
    </xf>
    <xf numFmtId="0" fontId="39" fillId="2" borderId="28" xfId="0" applyFont="1" applyFill="1" applyBorder="1" applyAlignment="1" applyProtection="1">
      <alignment horizontal="left" vertical="center"/>
    </xf>
    <xf numFmtId="0" fontId="36" fillId="2" borderId="45" xfId="0" applyFont="1" applyFill="1" applyBorder="1" applyAlignment="1" applyProtection="1">
      <alignment horizontal="center" vertical="center"/>
    </xf>
    <xf numFmtId="0" fontId="36" fillId="2" borderId="39" xfId="0" applyFont="1" applyFill="1" applyBorder="1" applyAlignment="1" applyProtection="1">
      <alignment horizontal="center" vertical="center"/>
    </xf>
    <xf numFmtId="0" fontId="39" fillId="0" borderId="28" xfId="0" applyFont="1" applyFill="1" applyBorder="1" applyAlignment="1" applyProtection="1">
      <alignment horizontal="left" vertical="center"/>
    </xf>
    <xf numFmtId="0" fontId="36" fillId="0" borderId="39" xfId="0" applyFont="1" applyFill="1" applyBorder="1" applyAlignment="1" applyProtection="1">
      <alignment horizontal="center" vertical="center"/>
    </xf>
    <xf numFmtId="0" fontId="36" fillId="0" borderId="41" xfId="0" applyFont="1" applyFill="1" applyBorder="1" applyAlignment="1" applyProtection="1">
      <alignment horizontal="center" vertical="center"/>
    </xf>
    <xf numFmtId="0" fontId="36" fillId="0" borderId="45" xfId="0" applyFont="1" applyFill="1" applyBorder="1" applyAlignment="1" applyProtection="1">
      <alignment horizontal="center" vertical="center" wrapText="1"/>
    </xf>
    <xf numFmtId="0" fontId="36" fillId="0" borderId="39" xfId="0" applyFont="1" applyFill="1" applyBorder="1" applyAlignment="1" applyProtection="1">
      <alignment horizontal="center" vertical="center" wrapText="1"/>
    </xf>
    <xf numFmtId="0" fontId="39" fillId="0" borderId="30" xfId="0" applyFont="1" applyFill="1" applyBorder="1" applyAlignment="1" applyProtection="1">
      <alignment horizontal="left" vertical="center"/>
    </xf>
    <xf numFmtId="0" fontId="36" fillId="0" borderId="50" xfId="0" applyFont="1" applyFill="1" applyBorder="1" applyAlignment="1" applyProtection="1">
      <alignment horizontal="center" vertical="center" wrapText="1"/>
    </xf>
    <xf numFmtId="0" fontId="49" fillId="0" borderId="0" xfId="0" applyFont="1" applyProtection="1"/>
    <xf numFmtId="49" fontId="32" fillId="0" borderId="0" xfId="0" applyNumberFormat="1" applyFont="1" applyAlignment="1" applyProtection="1">
      <alignment horizontal="right"/>
    </xf>
    <xf numFmtId="0" fontId="32" fillId="0" borderId="16" xfId="0" applyFont="1" applyBorder="1" applyProtection="1"/>
    <xf numFmtId="3" fontId="44" fillId="0" borderId="16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2" fillId="2" borderId="52" xfId="0" applyFont="1" applyFill="1" applyBorder="1" applyAlignment="1" applyProtection="1">
      <alignment horizontal="center" vertical="center"/>
    </xf>
    <xf numFmtId="3" fontId="37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20" fillId="2" borderId="0" xfId="6" applyFont="1" applyFill="1" applyBorder="1" applyAlignment="1" applyProtection="1">
      <alignment horizontal="center" wrapText="1"/>
      <protection locked="0"/>
    </xf>
    <xf numFmtId="0" fontId="58" fillId="2" borderId="0" xfId="0" applyFont="1" applyFill="1" applyBorder="1" applyAlignment="1" applyProtection="1">
      <alignment horizontal="left" vertical="center" wrapText="1"/>
    </xf>
    <xf numFmtId="0" fontId="32" fillId="2" borderId="0" xfId="0" applyFont="1" applyFill="1" applyBorder="1" applyAlignment="1" applyProtection="1">
      <alignment horizontal="center" vertical="center"/>
    </xf>
    <xf numFmtId="3" fontId="33" fillId="2" borderId="0" xfId="0" applyNumberFormat="1" applyFont="1" applyFill="1" applyBorder="1" applyAlignment="1" applyProtection="1">
      <alignment horizontal="center" vertical="center"/>
    </xf>
    <xf numFmtId="0" fontId="37" fillId="2" borderId="0" xfId="7" applyFont="1" applyFill="1" applyAlignment="1" applyProtection="1">
      <alignment vertical="center" wrapText="1"/>
      <protection locked="0"/>
    </xf>
    <xf numFmtId="1" fontId="4" fillId="2" borderId="40" xfId="0" applyNumberFormat="1" applyFont="1" applyFill="1" applyBorder="1" applyAlignment="1" applyProtection="1">
      <alignment horizontal="center" vertical="center" wrapText="1"/>
      <protection locked="0"/>
    </xf>
    <xf numFmtId="0" fontId="27" fillId="2" borderId="0" xfId="0" applyFont="1" applyFill="1" applyAlignment="1" applyProtection="1">
      <alignment horizontal="center" vertical="center"/>
    </xf>
    <xf numFmtId="3" fontId="37" fillId="0" borderId="1" xfId="0" applyNumberFormat="1" applyFont="1" applyFill="1" applyBorder="1" applyAlignment="1" applyProtection="1">
      <alignment horizontal="center" vertical="center"/>
    </xf>
    <xf numFmtId="0" fontId="25" fillId="2" borderId="28" xfId="0" applyFont="1" applyFill="1" applyBorder="1" applyAlignment="1" applyProtection="1">
      <alignment horizontal="left" vertical="center" wrapText="1"/>
    </xf>
    <xf numFmtId="0" fontId="41" fillId="2" borderId="27" xfId="0" applyFont="1" applyFill="1" applyBorder="1" applyAlignment="1" applyProtection="1">
      <alignment horizontal="center" vertical="center"/>
    </xf>
    <xf numFmtId="0" fontId="25" fillId="2" borderId="14" xfId="0" applyFont="1" applyFill="1" applyBorder="1" applyAlignment="1" applyProtection="1">
      <alignment horizontal="center" vertical="center" wrapText="1"/>
    </xf>
    <xf numFmtId="0" fontId="26" fillId="8" borderId="26" xfId="0" applyFont="1" applyFill="1" applyBorder="1" applyAlignment="1" applyProtection="1">
      <alignment horizontal="center" vertical="center" wrapText="1" shrinkToFit="1"/>
    </xf>
    <xf numFmtId="0" fontId="26" fillId="8" borderId="42" xfId="0" applyFont="1" applyFill="1" applyBorder="1" applyAlignment="1" applyProtection="1">
      <alignment horizontal="center" vertical="center" wrapText="1" shrinkToFit="1"/>
    </xf>
    <xf numFmtId="0" fontId="26" fillId="8" borderId="42" xfId="0" applyFont="1" applyFill="1" applyBorder="1" applyAlignment="1" applyProtection="1">
      <alignment horizontal="center" vertical="center" wrapText="1"/>
    </xf>
    <xf numFmtId="0" fontId="26" fillId="8" borderId="34" xfId="0" applyFont="1" applyFill="1" applyBorder="1" applyAlignment="1" applyProtection="1">
      <alignment horizontal="center" vertical="center" wrapText="1" shrinkToFit="1"/>
    </xf>
    <xf numFmtId="0" fontId="27" fillId="8" borderId="37" xfId="0" applyFont="1" applyFill="1" applyBorder="1" applyAlignment="1" applyProtection="1">
      <alignment horizontal="center" vertical="center"/>
    </xf>
    <xf numFmtId="0" fontId="27" fillId="8" borderId="22" xfId="0" applyFont="1" applyFill="1" applyBorder="1" applyAlignment="1" applyProtection="1">
      <alignment horizontal="center" vertical="center"/>
    </xf>
    <xf numFmtId="0" fontId="27" fillId="8" borderId="36" xfId="0" applyFont="1" applyFill="1" applyBorder="1" applyAlignment="1" applyProtection="1">
      <alignment horizontal="center" vertical="center"/>
    </xf>
    <xf numFmtId="0" fontId="27" fillId="8" borderId="21" xfId="0" applyFont="1" applyFill="1" applyBorder="1" applyAlignment="1" applyProtection="1">
      <alignment horizontal="center" vertical="center"/>
    </xf>
    <xf numFmtId="0" fontId="27" fillId="8" borderId="38" xfId="0" applyFont="1" applyFill="1" applyBorder="1" applyAlignment="1" applyProtection="1">
      <alignment horizontal="center" vertical="center"/>
    </xf>
    <xf numFmtId="0" fontId="27" fillId="8" borderId="39" xfId="0" applyFont="1" applyFill="1" applyBorder="1" applyAlignment="1" applyProtection="1">
      <alignment horizontal="center" vertical="center"/>
    </xf>
    <xf numFmtId="0" fontId="46" fillId="8" borderId="14" xfId="0" applyFont="1" applyFill="1" applyBorder="1" applyAlignment="1" applyProtection="1">
      <alignment horizontal="center" vertical="center" wrapText="1"/>
    </xf>
    <xf numFmtId="0" fontId="46" fillId="8" borderId="28" xfId="0" applyFont="1" applyFill="1" applyBorder="1" applyAlignment="1" applyProtection="1">
      <alignment horizontal="left" vertical="center" wrapText="1"/>
    </xf>
    <xf numFmtId="0" fontId="27" fillId="8" borderId="40" xfId="0" applyFont="1" applyFill="1" applyBorder="1" applyAlignment="1" applyProtection="1">
      <alignment horizontal="center" vertical="center"/>
    </xf>
    <xf numFmtId="0" fontId="27" fillId="8" borderId="20" xfId="0" applyFont="1" applyFill="1" applyBorder="1" applyAlignment="1" applyProtection="1">
      <alignment horizontal="center" vertical="center"/>
    </xf>
    <xf numFmtId="3" fontId="37" fillId="8" borderId="22" xfId="0" applyNumberFormat="1" applyFont="1" applyFill="1" applyBorder="1" applyAlignment="1" applyProtection="1">
      <alignment horizontal="center" vertical="center"/>
    </xf>
    <xf numFmtId="3" fontId="37" fillId="8" borderId="36" xfId="0" applyNumberFormat="1" applyFont="1" applyFill="1" applyBorder="1" applyAlignment="1" applyProtection="1">
      <alignment horizontal="center" vertical="center"/>
    </xf>
    <xf numFmtId="3" fontId="37" fillId="8" borderId="21" xfId="0" applyNumberFormat="1" applyFont="1" applyFill="1" applyBorder="1" applyAlignment="1" applyProtection="1">
      <alignment horizontal="center" vertical="center"/>
    </xf>
    <xf numFmtId="3" fontId="4" fillId="2" borderId="35" xfId="0" applyNumberFormat="1" applyFont="1" applyFill="1" applyBorder="1" applyAlignment="1" applyProtection="1">
      <alignment horizontal="center" vertical="center"/>
      <protection locked="0"/>
    </xf>
    <xf numFmtId="3" fontId="4" fillId="2" borderId="14" xfId="0" applyNumberFormat="1" applyFont="1" applyFill="1" applyBorder="1" applyAlignment="1" applyProtection="1">
      <alignment horizontal="center" vertical="center"/>
      <protection locked="0"/>
    </xf>
    <xf numFmtId="3" fontId="4" fillId="2" borderId="42" xfId="0" applyNumberFormat="1" applyFont="1" applyFill="1" applyBorder="1" applyAlignment="1" applyProtection="1">
      <alignment horizontal="center" vertical="center"/>
      <protection locked="0"/>
    </xf>
    <xf numFmtId="3" fontId="23" fillId="8" borderId="9" xfId="6" applyNumberFormat="1" applyFont="1" applyFill="1" applyBorder="1"/>
    <xf numFmtId="0" fontId="3" fillId="8" borderId="0" xfId="6" applyFill="1"/>
    <xf numFmtId="3" fontId="7" fillId="8" borderId="4" xfId="6" applyNumberFormat="1" applyFont="1" applyFill="1" applyBorder="1" applyAlignment="1">
      <alignment horizontal="center"/>
    </xf>
    <xf numFmtId="0" fontId="23" fillId="8" borderId="10" xfId="6" applyFont="1" applyFill="1" applyBorder="1"/>
    <xf numFmtId="0" fontId="3" fillId="8" borderId="5" xfId="6" applyFill="1" applyBorder="1"/>
    <xf numFmtId="3" fontId="7" fillId="8" borderId="6" xfId="6" applyNumberFormat="1" applyFont="1" applyFill="1" applyBorder="1" applyAlignment="1">
      <alignment horizontal="center"/>
    </xf>
    <xf numFmtId="3" fontId="7" fillId="8" borderId="47" xfId="6" applyNumberFormat="1" applyFont="1" applyFill="1" applyBorder="1" applyAlignment="1">
      <alignment horizontal="center"/>
    </xf>
    <xf numFmtId="0" fontId="23" fillId="8" borderId="11" xfId="6" applyFont="1" applyFill="1" applyBorder="1"/>
    <xf numFmtId="0" fontId="3" fillId="8" borderId="7" xfId="6" applyFill="1" applyBorder="1"/>
    <xf numFmtId="3" fontId="7" fillId="8" borderId="8" xfId="6" applyNumberFormat="1" applyFont="1" applyFill="1" applyBorder="1" applyAlignment="1">
      <alignment horizontal="center"/>
    </xf>
    <xf numFmtId="3" fontId="12" fillId="8" borderId="9" xfId="6" applyNumberFormat="1" applyFont="1" applyFill="1" applyBorder="1"/>
    <xf numFmtId="0" fontId="12" fillId="8" borderId="10" xfId="6" applyFont="1" applyFill="1" applyBorder="1"/>
    <xf numFmtId="0" fontId="12" fillId="8" borderId="11" xfId="6" applyFont="1" applyFill="1" applyBorder="1"/>
    <xf numFmtId="0" fontId="3" fillId="8" borderId="0" xfId="6" applyFill="1" applyBorder="1"/>
    <xf numFmtId="0" fontId="0" fillId="8" borderId="5" xfId="0" applyFill="1" applyBorder="1"/>
    <xf numFmtId="0" fontId="3" fillId="8" borderId="48" xfId="6" applyFill="1" applyBorder="1"/>
    <xf numFmtId="0" fontId="0" fillId="8" borderId="7" xfId="0" applyFill="1" applyBorder="1"/>
    <xf numFmtId="0" fontId="3" fillId="8" borderId="46" xfId="6" applyFill="1" applyBorder="1"/>
    <xf numFmtId="3" fontId="33" fillId="2" borderId="25" xfId="0" applyNumberFormat="1" applyFont="1" applyFill="1" applyBorder="1" applyAlignment="1" applyProtection="1">
      <alignment horizontal="center" vertical="center"/>
      <protection locked="0"/>
    </xf>
    <xf numFmtId="3" fontId="33" fillId="2" borderId="27" xfId="0" applyNumberFormat="1" applyFont="1" applyFill="1" applyBorder="1" applyAlignment="1" applyProtection="1">
      <alignment horizontal="center" vertical="center"/>
      <protection locked="0"/>
    </xf>
    <xf numFmtId="3" fontId="33" fillId="2" borderId="33" xfId="0" applyNumberFormat="1" applyFont="1" applyFill="1" applyBorder="1" applyAlignment="1" applyProtection="1">
      <alignment horizontal="center" vertical="center"/>
      <protection locked="0"/>
    </xf>
    <xf numFmtId="3" fontId="68" fillId="8" borderId="9" xfId="6" applyNumberFormat="1" applyFont="1" applyFill="1" applyBorder="1"/>
    <xf numFmtId="0" fontId="68" fillId="8" borderId="11" xfId="6" applyFont="1" applyFill="1" applyBorder="1"/>
    <xf numFmtId="0" fontId="0" fillId="8" borderId="0" xfId="0" applyFill="1" applyBorder="1"/>
    <xf numFmtId="3" fontId="3" fillId="8" borderId="4" xfId="6" applyNumberFormat="1" applyFill="1" applyBorder="1" applyAlignment="1">
      <alignment horizontal="center"/>
    </xf>
    <xf numFmtId="3" fontId="3" fillId="8" borderId="8" xfId="6" applyNumberFormat="1" applyFill="1" applyBorder="1" applyAlignment="1">
      <alignment horizontal="center"/>
    </xf>
    <xf numFmtId="0" fontId="3" fillId="8" borderId="0" xfId="6" applyFont="1" applyFill="1"/>
    <xf numFmtId="0" fontId="59" fillId="8" borderId="5" xfId="0" applyFont="1" applyFill="1" applyBorder="1"/>
    <xf numFmtId="0" fontId="3" fillId="8" borderId="48" xfId="6" applyFont="1" applyFill="1" applyBorder="1"/>
    <xf numFmtId="0" fontId="59" fillId="8" borderId="7" xfId="0" applyFont="1" applyFill="1" applyBorder="1"/>
    <xf numFmtId="0" fontId="3" fillId="8" borderId="46" xfId="6" applyFont="1" applyFill="1" applyBorder="1"/>
    <xf numFmtId="0" fontId="36" fillId="0" borderId="0" xfId="10" applyNumberFormat="1" applyFont="1" applyFill="1" applyBorder="1" applyAlignment="1" applyProtection="1">
      <alignment vertical="center"/>
      <protection locked="0"/>
    </xf>
    <xf numFmtId="0" fontId="25" fillId="2" borderId="14" xfId="0" applyFont="1" applyFill="1" applyBorder="1" applyAlignment="1" applyProtection="1">
      <alignment horizontal="left" vertical="center" wrapText="1"/>
    </xf>
    <xf numFmtId="0" fontId="25" fillId="2" borderId="28" xfId="0" applyFont="1" applyFill="1" applyBorder="1" applyAlignment="1" applyProtection="1">
      <alignment horizontal="left" vertical="center" wrapText="1"/>
    </xf>
    <xf numFmtId="0" fontId="41" fillId="2" borderId="25" xfId="0" applyFont="1" applyFill="1" applyBorder="1" applyAlignment="1" applyProtection="1">
      <alignment horizontal="center" vertical="center" wrapText="1" shrinkToFit="1"/>
    </xf>
    <xf numFmtId="0" fontId="41" fillId="2" borderId="26" xfId="0" applyFont="1" applyFill="1" applyBorder="1" applyAlignment="1" applyProtection="1">
      <alignment horizontal="center" vertical="center" wrapText="1" shrinkToFit="1"/>
    </xf>
    <xf numFmtId="0" fontId="32" fillId="2" borderId="56" xfId="0" applyFont="1" applyFill="1" applyBorder="1" applyAlignment="1" applyProtection="1">
      <alignment horizontal="center" vertical="center"/>
    </xf>
    <xf numFmtId="0" fontId="32" fillId="2" borderId="7" xfId="0" applyFont="1" applyFill="1" applyBorder="1" applyAlignment="1" applyProtection="1">
      <alignment horizontal="center" vertical="center"/>
    </xf>
    <xf numFmtId="0" fontId="32" fillId="2" borderId="49" xfId="0" applyFont="1" applyFill="1" applyBorder="1" applyAlignment="1" applyProtection="1">
      <alignment horizontal="center" vertical="center"/>
    </xf>
    <xf numFmtId="0" fontId="32" fillId="2" borderId="15" xfId="0" applyFont="1" applyFill="1" applyBorder="1" applyAlignment="1" applyProtection="1">
      <alignment horizontal="center" vertical="center" textRotation="90"/>
    </xf>
    <xf numFmtId="0" fontId="32" fillId="2" borderId="56" xfId="0" applyFont="1" applyFill="1" applyBorder="1" applyAlignment="1" applyProtection="1">
      <alignment horizontal="center" vertical="center" textRotation="90"/>
    </xf>
    <xf numFmtId="0" fontId="25" fillId="2" borderId="27" xfId="0" applyFont="1" applyFill="1" applyBorder="1" applyAlignment="1" applyProtection="1">
      <alignment horizontal="center" vertical="center" textRotation="90" wrapText="1"/>
    </xf>
    <xf numFmtId="0" fontId="25" fillId="2" borderId="33" xfId="0" applyFont="1" applyFill="1" applyBorder="1" applyAlignment="1" applyProtection="1">
      <alignment horizontal="center" vertical="center" textRotation="90" wrapText="1"/>
    </xf>
    <xf numFmtId="0" fontId="50" fillId="2" borderId="27" xfId="0" applyFont="1" applyFill="1" applyBorder="1" applyAlignment="1" applyProtection="1">
      <alignment horizontal="left" vertical="center" wrapText="1"/>
    </xf>
    <xf numFmtId="0" fontId="50" fillId="2" borderId="14" xfId="0" applyFont="1" applyFill="1" applyBorder="1" applyAlignment="1" applyProtection="1">
      <alignment horizontal="left" vertical="center" wrapText="1"/>
    </xf>
    <xf numFmtId="0" fontId="50" fillId="2" borderId="28" xfId="0" applyFont="1" applyFill="1" applyBorder="1" applyAlignment="1" applyProtection="1">
      <alignment horizontal="left" vertical="center" wrapText="1"/>
    </xf>
    <xf numFmtId="0" fontId="25" fillId="2" borderId="42" xfId="0" applyFont="1" applyFill="1" applyBorder="1" applyAlignment="1" applyProtection="1">
      <alignment horizontal="left" vertical="center" wrapText="1"/>
    </xf>
    <xf numFmtId="0" fontId="25" fillId="2" borderId="34" xfId="0" applyFont="1" applyFill="1" applyBorder="1" applyAlignment="1" applyProtection="1">
      <alignment horizontal="left" vertical="center" wrapText="1"/>
    </xf>
    <xf numFmtId="0" fontId="33" fillId="2" borderId="7" xfId="0" applyFont="1" applyFill="1" applyBorder="1" applyAlignment="1" applyProtection="1">
      <alignment horizontal="left"/>
    </xf>
    <xf numFmtId="0" fontId="41" fillId="0" borderId="14" xfId="0" applyFont="1" applyBorder="1" applyAlignment="1" applyProtection="1">
      <alignment horizontal="center" vertical="center" textRotation="90"/>
    </xf>
    <xf numFmtId="0" fontId="30" fillId="2" borderId="15" xfId="0" applyFont="1" applyFill="1" applyBorder="1" applyAlignment="1" applyProtection="1">
      <alignment horizontal="center"/>
    </xf>
    <xf numFmtId="0" fontId="30" fillId="2" borderId="12" xfId="0" applyFont="1" applyFill="1" applyBorder="1" applyAlignment="1" applyProtection="1">
      <alignment horizontal="center"/>
    </xf>
    <xf numFmtId="0" fontId="30" fillId="2" borderId="13" xfId="0" applyFont="1" applyFill="1" applyBorder="1" applyAlignment="1" applyProtection="1">
      <alignment horizontal="center"/>
    </xf>
    <xf numFmtId="0" fontId="30" fillId="2" borderId="56" xfId="0" applyFont="1" applyFill="1" applyBorder="1" applyAlignment="1" applyProtection="1">
      <alignment horizontal="center"/>
    </xf>
    <xf numFmtId="0" fontId="30" fillId="2" borderId="7" xfId="0" applyFont="1" applyFill="1" applyBorder="1" applyAlignment="1" applyProtection="1">
      <alignment horizontal="center"/>
    </xf>
    <xf numFmtId="0" fontId="30" fillId="2" borderId="49" xfId="0" applyFont="1" applyFill="1" applyBorder="1" applyAlignment="1" applyProtection="1">
      <alignment horizontal="center"/>
    </xf>
    <xf numFmtId="0" fontId="50" fillId="2" borderId="25" xfId="0" applyFont="1" applyFill="1" applyBorder="1" applyAlignment="1" applyProtection="1">
      <alignment horizontal="left" vertical="center" wrapText="1"/>
    </xf>
    <xf numFmtId="0" fontId="50" fillId="2" borderId="35" xfId="0" applyFont="1" applyFill="1" applyBorder="1" applyAlignment="1" applyProtection="1">
      <alignment horizontal="left" vertical="center" wrapText="1"/>
    </xf>
    <xf numFmtId="0" fontId="50" fillId="2" borderId="26" xfId="0" applyFont="1" applyFill="1" applyBorder="1" applyAlignment="1" applyProtection="1">
      <alignment horizontal="left" vertical="center" wrapText="1"/>
    </xf>
    <xf numFmtId="0" fontId="25" fillId="2" borderId="27" xfId="0" applyFont="1" applyFill="1" applyBorder="1" applyAlignment="1" applyProtection="1">
      <alignment horizontal="left" vertical="center" wrapText="1"/>
    </xf>
    <xf numFmtId="0" fontId="50" fillId="2" borderId="22" xfId="0" applyFont="1" applyFill="1" applyBorder="1" applyAlignment="1" applyProtection="1">
      <alignment horizontal="left" vertical="center" wrapText="1"/>
    </xf>
    <xf numFmtId="0" fontId="50" fillId="2" borderId="36" xfId="0" applyFont="1" applyFill="1" applyBorder="1" applyAlignment="1" applyProtection="1">
      <alignment horizontal="left" vertical="center" wrapText="1"/>
    </xf>
    <xf numFmtId="0" fontId="50" fillId="2" borderId="21" xfId="0" applyFont="1" applyFill="1" applyBorder="1" applyAlignment="1" applyProtection="1">
      <alignment horizontal="left" vertical="center" wrapText="1"/>
    </xf>
    <xf numFmtId="0" fontId="50" fillId="2" borderId="33" xfId="0" applyFont="1" applyFill="1" applyBorder="1" applyAlignment="1" applyProtection="1">
      <alignment horizontal="left" vertical="center" wrapText="1"/>
    </xf>
    <xf numFmtId="0" fontId="50" fillId="2" borderId="42" xfId="0" applyFont="1" applyFill="1" applyBorder="1" applyAlignment="1" applyProtection="1">
      <alignment horizontal="left" vertical="center" wrapText="1"/>
    </xf>
    <xf numFmtId="0" fontId="50" fillId="2" borderId="34" xfId="0" applyFont="1" applyFill="1" applyBorder="1" applyAlignment="1" applyProtection="1">
      <alignment horizontal="left" vertical="center" wrapText="1"/>
    </xf>
    <xf numFmtId="0" fontId="25" fillId="2" borderId="6" xfId="0" applyFont="1" applyFill="1" applyBorder="1" applyAlignment="1" applyProtection="1">
      <alignment horizontal="left" vertical="center" wrapText="1"/>
    </xf>
    <xf numFmtId="0" fontId="25" fillId="2" borderId="24" xfId="0" applyFont="1" applyFill="1" applyBorder="1" applyAlignment="1" applyProtection="1">
      <alignment horizontal="left" vertical="center" wrapText="1"/>
    </xf>
    <xf numFmtId="0" fontId="62" fillId="2" borderId="1" xfId="0" applyFont="1" applyFill="1" applyBorder="1" applyAlignment="1" applyProtection="1">
      <alignment horizontal="left" vertical="center" wrapText="1"/>
    </xf>
    <xf numFmtId="0" fontId="62" fillId="2" borderId="2" xfId="0" applyFont="1" applyFill="1" applyBorder="1" applyAlignment="1" applyProtection="1">
      <alignment horizontal="left" vertical="center" wrapText="1"/>
    </xf>
    <xf numFmtId="0" fontId="62" fillId="2" borderId="3" xfId="0" applyFont="1" applyFill="1" applyBorder="1" applyAlignment="1" applyProtection="1">
      <alignment horizontal="left" vertical="center" wrapText="1"/>
    </xf>
    <xf numFmtId="0" fontId="32" fillId="2" borderId="1" xfId="0" applyFont="1" applyFill="1" applyBorder="1" applyAlignment="1" applyProtection="1">
      <alignment horizontal="center" vertical="center"/>
    </xf>
    <xf numFmtId="0" fontId="32" fillId="2" borderId="2" xfId="0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 applyProtection="1">
      <alignment horizontal="center" vertical="center"/>
    </xf>
    <xf numFmtId="0" fontId="25" fillId="2" borderId="31" xfId="0" applyFont="1" applyFill="1" applyBorder="1" applyAlignment="1" applyProtection="1">
      <alignment horizontal="center" vertical="center" textRotation="90" wrapText="1"/>
    </xf>
    <xf numFmtId="0" fontId="25" fillId="2" borderId="25" xfId="0" applyFont="1" applyFill="1" applyBorder="1" applyAlignment="1" applyProtection="1">
      <alignment horizontal="center" vertical="center" textRotation="90" wrapText="1"/>
    </xf>
    <xf numFmtId="0" fontId="46" fillId="8" borderId="27" xfId="0" applyFont="1" applyFill="1" applyBorder="1" applyAlignment="1" applyProtection="1">
      <alignment horizontal="left" vertical="center" wrapText="1"/>
    </xf>
    <xf numFmtId="0" fontId="46" fillId="8" borderId="14" xfId="0" applyFont="1" applyFill="1" applyBorder="1" applyAlignment="1" applyProtection="1">
      <alignment horizontal="left" vertical="center" wrapText="1"/>
    </xf>
    <xf numFmtId="0" fontId="46" fillId="8" borderId="28" xfId="0" applyFont="1" applyFill="1" applyBorder="1" applyAlignment="1" applyProtection="1">
      <alignment horizontal="left" vertical="center" wrapText="1"/>
    </xf>
    <xf numFmtId="0" fontId="27" fillId="8" borderId="1" xfId="0" applyFont="1" applyFill="1" applyBorder="1" applyAlignment="1" applyProtection="1">
      <alignment horizontal="center" vertical="center"/>
    </xf>
    <xf numFmtId="0" fontId="27" fillId="8" borderId="2" xfId="0" applyFont="1" applyFill="1" applyBorder="1" applyAlignment="1" applyProtection="1">
      <alignment horizontal="center" vertical="center"/>
    </xf>
    <xf numFmtId="0" fontId="27" fillId="8" borderId="3" xfId="0" applyFont="1" applyFill="1" applyBorder="1" applyAlignment="1" applyProtection="1">
      <alignment horizontal="center" vertical="center"/>
    </xf>
    <xf numFmtId="0" fontId="46" fillId="8" borderId="25" xfId="0" applyFont="1" applyFill="1" applyBorder="1" applyAlignment="1" applyProtection="1">
      <alignment horizontal="left" vertical="center" wrapText="1"/>
    </xf>
    <xf numFmtId="0" fontId="46" fillId="8" borderId="35" xfId="0" applyFont="1" applyFill="1" applyBorder="1" applyAlignment="1" applyProtection="1">
      <alignment horizontal="left" vertical="center" wrapText="1"/>
    </xf>
    <xf numFmtId="0" fontId="46" fillId="8" borderId="26" xfId="0" applyFont="1" applyFill="1" applyBorder="1" applyAlignment="1" applyProtection="1">
      <alignment horizontal="left" vertical="center" wrapText="1"/>
    </xf>
    <xf numFmtId="0" fontId="46" fillId="8" borderId="27" xfId="0" applyFont="1" applyFill="1" applyBorder="1" applyAlignment="1" applyProtection="1">
      <alignment horizontal="center" vertical="center" textRotation="90" wrapText="1"/>
    </xf>
    <xf numFmtId="0" fontId="27" fillId="8" borderId="0" xfId="0" applyFont="1" applyFill="1" applyBorder="1" applyAlignment="1" applyProtection="1">
      <alignment horizontal="right" vertical="top" wrapText="1"/>
    </xf>
    <xf numFmtId="0" fontId="37" fillId="8" borderId="7" xfId="0" applyFont="1" applyFill="1" applyBorder="1" applyAlignment="1" applyProtection="1">
      <alignment horizontal="left" vertical="center" wrapText="1"/>
    </xf>
    <xf numFmtId="0" fontId="27" fillId="8" borderId="15" xfId="0" applyFont="1" applyFill="1" applyBorder="1" applyAlignment="1" applyProtection="1">
      <alignment horizontal="center"/>
    </xf>
    <xf numFmtId="0" fontId="27" fillId="8" borderId="12" xfId="0" applyFont="1" applyFill="1" applyBorder="1" applyAlignment="1" applyProtection="1">
      <alignment horizontal="center"/>
    </xf>
    <xf numFmtId="0" fontId="27" fillId="8" borderId="13" xfId="0" applyFont="1" applyFill="1" applyBorder="1" applyAlignment="1" applyProtection="1">
      <alignment horizontal="center"/>
    </xf>
    <xf numFmtId="0" fontId="27" fillId="8" borderId="16" xfId="0" applyFont="1" applyFill="1" applyBorder="1" applyAlignment="1" applyProtection="1">
      <alignment horizontal="center"/>
    </xf>
    <xf numFmtId="0" fontId="27" fillId="8" borderId="0" xfId="0" applyFont="1" applyFill="1" applyBorder="1" applyAlignment="1" applyProtection="1">
      <alignment horizontal="center"/>
    </xf>
    <xf numFmtId="0" fontId="27" fillId="8" borderId="58" xfId="0" applyFont="1" applyFill="1" applyBorder="1" applyAlignment="1" applyProtection="1">
      <alignment horizontal="center"/>
    </xf>
    <xf numFmtId="0" fontId="27" fillId="8" borderId="52" xfId="0" applyFont="1" applyFill="1" applyBorder="1" applyAlignment="1" applyProtection="1">
      <alignment horizontal="center" vertical="center" textRotation="255"/>
    </xf>
    <xf numFmtId="0" fontId="27" fillId="8" borderId="50" xfId="0" applyFont="1" applyFill="1" applyBorder="1" applyAlignment="1" applyProtection="1">
      <alignment horizontal="center" vertical="center" textRotation="255"/>
    </xf>
    <xf numFmtId="0" fontId="26" fillId="8" borderId="25" xfId="0" applyFont="1" applyFill="1" applyBorder="1" applyAlignment="1" applyProtection="1">
      <alignment horizontal="center" vertical="center" wrapText="1" shrinkToFit="1"/>
    </xf>
    <xf numFmtId="0" fontId="26" fillId="8" borderId="33" xfId="0" applyFont="1" applyFill="1" applyBorder="1" applyAlignment="1" applyProtection="1">
      <alignment horizontal="center" vertical="center" wrapText="1" shrinkToFit="1"/>
    </xf>
    <xf numFmtId="0" fontId="26" fillId="8" borderId="35" xfId="0" applyFont="1" applyFill="1" applyBorder="1" applyAlignment="1" applyProtection="1">
      <alignment horizontal="center" vertical="center" wrapText="1" shrinkToFit="1"/>
    </xf>
    <xf numFmtId="0" fontId="46" fillId="8" borderId="33" xfId="0" applyFont="1" applyFill="1" applyBorder="1" applyAlignment="1" applyProtection="1">
      <alignment horizontal="left" vertical="center" wrapText="1"/>
    </xf>
    <xf numFmtId="0" fontId="46" fillId="8" borderId="42" xfId="0" applyFont="1" applyFill="1" applyBorder="1" applyAlignment="1" applyProtection="1">
      <alignment horizontal="left" vertical="center" wrapText="1"/>
    </xf>
    <xf numFmtId="0" fontId="46" fillId="8" borderId="34" xfId="0" applyFont="1" applyFill="1" applyBorder="1" applyAlignment="1" applyProtection="1">
      <alignment horizontal="left" vertical="center" wrapText="1"/>
    </xf>
    <xf numFmtId="0" fontId="54" fillId="8" borderId="1" xfId="0" applyFont="1" applyFill="1" applyBorder="1" applyAlignment="1" applyProtection="1">
      <alignment horizontal="left" vertical="center" wrapText="1"/>
    </xf>
    <xf numFmtId="0" fontId="54" fillId="8" borderId="2" xfId="0" applyFont="1" applyFill="1" applyBorder="1" applyAlignment="1" applyProtection="1">
      <alignment horizontal="left" vertical="center" wrapText="1"/>
    </xf>
    <xf numFmtId="0" fontId="54" fillId="8" borderId="3" xfId="0" applyFont="1" applyFill="1" applyBorder="1" applyAlignment="1" applyProtection="1">
      <alignment horizontal="left" vertical="center" wrapText="1"/>
    </xf>
    <xf numFmtId="0" fontId="41" fillId="2" borderId="29" xfId="0" applyFont="1" applyFill="1" applyBorder="1" applyAlignment="1" applyProtection="1">
      <alignment horizontal="center" vertical="center"/>
    </xf>
    <xf numFmtId="0" fontId="41" fillId="2" borderId="23" xfId="0" applyFont="1" applyFill="1" applyBorder="1" applyAlignment="1" applyProtection="1">
      <alignment horizontal="center" vertical="center"/>
    </xf>
    <xf numFmtId="0" fontId="41" fillId="2" borderId="14" xfId="0" applyFont="1" applyFill="1" applyBorder="1" applyAlignment="1" applyProtection="1">
      <alignment vertical="center" wrapText="1"/>
    </xf>
    <xf numFmtId="0" fontId="41" fillId="2" borderId="28" xfId="0" applyFont="1" applyFill="1" applyBorder="1" applyAlignment="1" applyProtection="1">
      <alignment vertical="center" wrapText="1"/>
    </xf>
    <xf numFmtId="0" fontId="41" fillId="2" borderId="14" xfId="0" applyFont="1" applyFill="1" applyBorder="1" applyAlignment="1" applyProtection="1">
      <alignment horizontal="left" vertical="center" wrapText="1"/>
    </xf>
    <xf numFmtId="0" fontId="41" fillId="2" borderId="28" xfId="0" applyFont="1" applyFill="1" applyBorder="1" applyAlignment="1" applyProtection="1">
      <alignment horizontal="left" vertical="center" wrapText="1"/>
    </xf>
    <xf numFmtId="0" fontId="41" fillId="2" borderId="27" xfId="0" applyFont="1" applyFill="1" applyBorder="1" applyAlignment="1" applyProtection="1">
      <alignment vertical="center" wrapText="1"/>
    </xf>
    <xf numFmtId="0" fontId="41" fillId="2" borderId="27" xfId="0" applyFont="1" applyFill="1" applyBorder="1" applyAlignment="1" applyProtection="1">
      <alignment horizontal="left" vertical="center" wrapText="1"/>
    </xf>
    <xf numFmtId="0" fontId="32" fillId="2" borderId="27" xfId="0" applyFont="1" applyFill="1" applyBorder="1" applyAlignment="1" applyProtection="1">
      <alignment horizontal="center" vertical="center" wrapText="1"/>
    </xf>
    <xf numFmtId="0" fontId="32" fillId="2" borderId="14" xfId="0" applyFont="1" applyFill="1" applyBorder="1" applyAlignment="1" applyProtection="1">
      <alignment horizontal="center" vertical="center" wrapText="1"/>
    </xf>
    <xf numFmtId="0" fontId="32" fillId="2" borderId="33" xfId="0" applyFont="1" applyFill="1" applyBorder="1" applyAlignment="1" applyProtection="1">
      <alignment horizontal="center" vertical="center" wrapText="1"/>
    </xf>
    <xf numFmtId="0" fontId="32" fillId="2" borderId="42" xfId="0" applyFont="1" applyFill="1" applyBorder="1" applyAlignment="1" applyProtection="1">
      <alignment horizontal="center" vertical="center" wrapText="1"/>
    </xf>
    <xf numFmtId="0" fontId="58" fillId="2" borderId="22" xfId="0" applyFont="1" applyFill="1" applyBorder="1" applyAlignment="1" applyProtection="1">
      <alignment horizontal="left" vertical="center" wrapText="1"/>
    </xf>
    <xf numFmtId="0" fontId="58" fillId="2" borderId="36" xfId="0" applyFont="1" applyFill="1" applyBorder="1" applyAlignment="1" applyProtection="1">
      <alignment horizontal="left" vertical="center" wrapText="1"/>
    </xf>
    <xf numFmtId="0" fontId="58" fillId="2" borderId="21" xfId="0" applyFont="1" applyFill="1" applyBorder="1" applyAlignment="1" applyProtection="1">
      <alignment horizontal="left" vertical="center" wrapText="1"/>
    </xf>
    <xf numFmtId="0" fontId="41" fillId="2" borderId="42" xfId="0" applyFont="1" applyFill="1" applyBorder="1" applyAlignment="1" applyProtection="1">
      <alignment horizontal="left" vertical="center" wrapText="1"/>
    </xf>
    <xf numFmtId="0" fontId="41" fillId="2" borderId="34" xfId="0" applyFont="1" applyFill="1" applyBorder="1" applyAlignment="1" applyProtection="1">
      <alignment horizontal="left" vertical="center" wrapText="1"/>
    </xf>
    <xf numFmtId="0" fontId="41" fillId="2" borderId="35" xfId="0" applyFont="1" applyFill="1" applyBorder="1" applyAlignment="1" applyProtection="1">
      <alignment horizontal="left" vertical="center" wrapText="1"/>
    </xf>
    <xf numFmtId="0" fontId="41" fillId="2" borderId="26" xfId="0" applyFont="1" applyFill="1" applyBorder="1" applyAlignment="1" applyProtection="1">
      <alignment horizontal="left" vertical="center" wrapText="1"/>
    </xf>
    <xf numFmtId="0" fontId="41" fillId="2" borderId="27" xfId="0" applyFont="1" applyFill="1" applyBorder="1" applyAlignment="1" applyProtection="1">
      <alignment horizontal="center" vertical="center" wrapText="1"/>
    </xf>
    <xf numFmtId="0" fontId="41" fillId="2" borderId="33" xfId="0" applyFont="1" applyFill="1" applyBorder="1" applyAlignment="1" applyProtection="1">
      <alignment vertical="center" wrapText="1"/>
    </xf>
    <xf numFmtId="0" fontId="41" fillId="2" borderId="42" xfId="0" applyFont="1" applyFill="1" applyBorder="1" applyAlignment="1" applyProtection="1">
      <alignment vertical="center" wrapText="1"/>
    </xf>
    <xf numFmtId="0" fontId="41" fillId="2" borderId="34" xfId="0" applyFont="1" applyFill="1" applyBorder="1" applyAlignment="1" applyProtection="1">
      <alignment vertical="center" wrapText="1"/>
    </xf>
    <xf numFmtId="0" fontId="58" fillId="2" borderId="22" xfId="0" applyFont="1" applyFill="1" applyBorder="1" applyAlignment="1" applyProtection="1">
      <alignment vertical="center" wrapText="1"/>
    </xf>
    <xf numFmtId="0" fontId="58" fillId="2" borderId="36" xfId="0" applyFont="1" applyFill="1" applyBorder="1" applyAlignment="1" applyProtection="1">
      <alignment vertical="center" wrapText="1"/>
    </xf>
    <xf numFmtId="0" fontId="58" fillId="2" borderId="21" xfId="0" applyFont="1" applyFill="1" applyBorder="1" applyAlignment="1" applyProtection="1">
      <alignment vertical="center" wrapText="1"/>
    </xf>
    <xf numFmtId="0" fontId="28" fillId="2" borderId="22" xfId="0" applyFont="1" applyFill="1" applyBorder="1" applyAlignment="1" applyProtection="1">
      <alignment horizontal="left" vertical="center" wrapText="1"/>
    </xf>
    <xf numFmtId="0" fontId="28" fillId="2" borderId="36" xfId="0" applyFont="1" applyFill="1" applyBorder="1" applyAlignment="1" applyProtection="1">
      <alignment horizontal="left" vertical="center" wrapText="1"/>
    </xf>
    <xf numFmtId="0" fontId="28" fillId="2" borderId="21" xfId="0" applyFont="1" applyFill="1" applyBorder="1" applyAlignment="1" applyProtection="1">
      <alignment horizontal="left" vertical="center" wrapText="1"/>
    </xf>
    <xf numFmtId="0" fontId="32" fillId="2" borderId="22" xfId="0" applyFont="1" applyFill="1" applyBorder="1" applyAlignment="1" applyProtection="1">
      <alignment horizontal="center" vertical="center"/>
    </xf>
    <xf numFmtId="0" fontId="32" fillId="2" borderId="36" xfId="0" applyFont="1" applyFill="1" applyBorder="1" applyAlignment="1" applyProtection="1">
      <alignment horizontal="center" vertical="center"/>
    </xf>
    <xf numFmtId="0" fontId="32" fillId="2" borderId="21" xfId="0" applyFont="1" applyFill="1" applyBorder="1" applyAlignment="1" applyProtection="1">
      <alignment horizontal="center" vertical="center"/>
    </xf>
    <xf numFmtId="0" fontId="32" fillId="2" borderId="22" xfId="0" applyFont="1" applyFill="1" applyBorder="1" applyAlignment="1" applyProtection="1">
      <alignment horizontal="left"/>
    </xf>
    <xf numFmtId="0" fontId="32" fillId="2" borderId="36" xfId="0" applyFont="1" applyFill="1" applyBorder="1" applyAlignment="1" applyProtection="1">
      <alignment horizontal="left"/>
    </xf>
    <xf numFmtId="0" fontId="32" fillId="2" borderId="21" xfId="0" applyFont="1" applyFill="1" applyBorder="1" applyAlignment="1" applyProtection="1">
      <alignment horizontal="left"/>
    </xf>
    <xf numFmtId="0" fontId="41" fillId="2" borderId="14" xfId="0" applyFont="1" applyFill="1" applyBorder="1" applyAlignment="1" applyProtection="1">
      <alignment horizontal="center" vertical="center" wrapText="1"/>
    </xf>
    <xf numFmtId="0" fontId="41" fillId="2" borderId="14" xfId="0" applyFont="1" applyFill="1" applyBorder="1" applyAlignment="1" applyProtection="1">
      <alignment vertical="center"/>
    </xf>
    <xf numFmtId="0" fontId="41" fillId="2" borderId="28" xfId="0" applyFont="1" applyFill="1" applyBorder="1" applyAlignment="1" applyProtection="1">
      <alignment vertical="center"/>
    </xf>
    <xf numFmtId="0" fontId="32" fillId="2" borderId="22" xfId="0" applyFont="1" applyFill="1" applyBorder="1" applyAlignment="1" applyProtection="1">
      <alignment horizontal="center"/>
    </xf>
    <xf numFmtId="0" fontId="32" fillId="2" borderId="36" xfId="0" applyFont="1" applyFill="1" applyBorder="1" applyAlignment="1" applyProtection="1">
      <alignment horizontal="center"/>
    </xf>
    <xf numFmtId="0" fontId="32" fillId="2" borderId="21" xfId="0" applyFont="1" applyFill="1" applyBorder="1" applyAlignment="1" applyProtection="1">
      <alignment horizontal="center"/>
    </xf>
    <xf numFmtId="0" fontId="41" fillId="2" borderId="27" xfId="0" applyFont="1" applyFill="1" applyBorder="1" applyAlignment="1" applyProtection="1">
      <alignment horizontal="center" vertical="center" textRotation="90"/>
    </xf>
    <xf numFmtId="0" fontId="41" fillId="2" borderId="25" xfId="0" applyFont="1" applyFill="1" applyBorder="1" applyAlignment="1" applyProtection="1">
      <alignment vertical="center" wrapText="1"/>
    </xf>
    <xf numFmtId="0" fontId="41" fillId="2" borderId="35" xfId="0" applyFont="1" applyFill="1" applyBorder="1" applyAlignment="1" applyProtection="1">
      <alignment vertical="center" wrapText="1"/>
    </xf>
    <xf numFmtId="0" fontId="41" fillId="2" borderId="26" xfId="0" applyFont="1" applyFill="1" applyBorder="1" applyAlignment="1" applyProtection="1">
      <alignment vertical="center" wrapText="1"/>
    </xf>
    <xf numFmtId="0" fontId="41" fillId="2" borderId="47" xfId="0" applyFont="1" applyFill="1" applyBorder="1" applyAlignment="1" applyProtection="1">
      <alignment horizontal="center" vertical="center" textRotation="90" wrapText="1"/>
    </xf>
    <xf numFmtId="0" fontId="41" fillId="2" borderId="4" xfId="0" applyFont="1" applyFill="1" applyBorder="1" applyAlignment="1" applyProtection="1">
      <alignment horizontal="center" vertical="center" textRotation="90" wrapText="1"/>
    </xf>
    <xf numFmtId="0" fontId="41" fillId="2" borderId="6" xfId="0" applyFont="1" applyFill="1" applyBorder="1" applyAlignment="1" applyProtection="1">
      <alignment horizontal="center" vertical="center" textRotation="90" wrapText="1"/>
    </xf>
    <xf numFmtId="0" fontId="41" fillId="2" borderId="44" xfId="0" applyFont="1" applyFill="1" applyBorder="1" applyAlignment="1" applyProtection="1">
      <alignment horizontal="left" vertical="center" wrapText="1"/>
    </xf>
    <xf numFmtId="0" fontId="41" fillId="2" borderId="59" xfId="0" applyFont="1" applyFill="1" applyBorder="1" applyAlignment="1" applyProtection="1">
      <alignment horizontal="left" vertical="center" wrapText="1"/>
    </xf>
    <xf numFmtId="0" fontId="41" fillId="2" borderId="60" xfId="0" applyFont="1" applyFill="1" applyBorder="1" applyAlignment="1" applyProtection="1">
      <alignment horizontal="left" vertical="center" wrapText="1"/>
    </xf>
    <xf numFmtId="0" fontId="41" fillId="2" borderId="56" xfId="0" applyFont="1" applyFill="1" applyBorder="1" applyAlignment="1" applyProtection="1">
      <alignment horizontal="left" vertical="center" wrapText="1"/>
    </xf>
    <xf numFmtId="0" fontId="41" fillId="2" borderId="7" xfId="0" applyFont="1" applyFill="1" applyBorder="1" applyAlignment="1" applyProtection="1">
      <alignment horizontal="left" vertical="center" wrapText="1"/>
    </xf>
    <xf numFmtId="0" fontId="41" fillId="2" borderId="49" xfId="0" applyFont="1" applyFill="1" applyBorder="1" applyAlignment="1" applyProtection="1">
      <alignment horizontal="left" vertical="center" wrapText="1"/>
    </xf>
    <xf numFmtId="0" fontId="41" fillId="2" borderId="27" xfId="0" applyFont="1" applyFill="1" applyBorder="1" applyAlignment="1" applyProtection="1">
      <alignment horizontal="center" vertical="center"/>
    </xf>
    <xf numFmtId="0" fontId="41" fillId="2" borderId="25" xfId="0" applyFont="1" applyFill="1" applyBorder="1" applyAlignment="1" applyProtection="1">
      <alignment horizontal="center" vertical="center" wrapText="1"/>
    </xf>
    <xf numFmtId="0" fontId="41" fillId="2" borderId="35" xfId="0" applyFont="1" applyFill="1" applyBorder="1" applyAlignment="1" applyProtection="1">
      <alignment horizontal="center" vertical="center" wrapText="1"/>
    </xf>
    <xf numFmtId="0" fontId="41" fillId="2" borderId="25" xfId="0" applyFont="1" applyFill="1" applyBorder="1" applyAlignment="1" applyProtection="1">
      <alignment horizontal="left" vertical="center" wrapText="1"/>
    </xf>
    <xf numFmtId="0" fontId="58" fillId="2" borderId="1" xfId="0" applyFont="1" applyFill="1" applyBorder="1" applyAlignment="1" applyProtection="1">
      <alignment horizontal="left" vertical="center" wrapText="1"/>
    </xf>
    <xf numFmtId="0" fontId="58" fillId="2" borderId="2" xfId="0" applyFont="1" applyFill="1" applyBorder="1" applyAlignment="1" applyProtection="1">
      <alignment horizontal="left" vertical="center" wrapText="1"/>
    </xf>
    <xf numFmtId="0" fontId="33" fillId="2" borderId="2" xfId="0" applyFont="1" applyFill="1" applyBorder="1" applyAlignment="1" applyProtection="1">
      <alignment horizontal="left" wrapText="1"/>
    </xf>
    <xf numFmtId="3" fontId="4" fillId="2" borderId="45" xfId="0" applyNumberFormat="1" applyFont="1" applyFill="1" applyBorder="1" applyAlignment="1" applyProtection="1">
      <alignment horizontal="center" vertical="center"/>
      <protection locked="0"/>
    </xf>
    <xf numFmtId="3" fontId="4" fillId="2" borderId="50" xfId="0" applyNumberFormat="1" applyFont="1" applyFill="1" applyBorder="1" applyAlignment="1" applyProtection="1">
      <alignment horizontal="center" vertical="center"/>
      <protection locked="0"/>
    </xf>
    <xf numFmtId="0" fontId="32" fillId="2" borderId="45" xfId="0" applyFont="1" applyFill="1" applyBorder="1" applyAlignment="1" applyProtection="1">
      <alignment horizontal="center" vertical="center"/>
    </xf>
    <xf numFmtId="0" fontId="32" fillId="2" borderId="50" xfId="0" applyFont="1" applyFill="1" applyBorder="1" applyAlignment="1" applyProtection="1">
      <alignment horizontal="center" vertical="center"/>
    </xf>
    <xf numFmtId="0" fontId="41" fillId="2" borderId="33" xfId="0" applyFont="1" applyFill="1" applyBorder="1" applyAlignment="1" applyProtection="1">
      <alignment horizontal="center" vertical="center" wrapText="1"/>
    </xf>
    <xf numFmtId="0" fontId="29" fillId="2" borderId="14" xfId="0" applyFont="1" applyFill="1" applyBorder="1" applyAlignment="1" applyProtection="1">
      <alignment horizontal="left" vertical="center" wrapText="1"/>
    </xf>
    <xf numFmtId="0" fontId="29" fillId="2" borderId="28" xfId="0" applyFont="1" applyFill="1" applyBorder="1" applyAlignment="1" applyProtection="1">
      <alignment horizontal="left" vertical="center" wrapText="1"/>
    </xf>
    <xf numFmtId="0" fontId="41" fillId="2" borderId="61" xfId="0" applyFont="1" applyFill="1" applyBorder="1" applyAlignment="1" applyProtection="1">
      <alignment horizontal="center" vertical="center" wrapText="1"/>
    </xf>
    <xf numFmtId="0" fontId="41" fillId="2" borderId="9" xfId="0" applyFont="1" applyFill="1" applyBorder="1" applyAlignment="1" applyProtection="1">
      <alignment horizontal="center" vertical="center" wrapText="1"/>
    </xf>
    <xf numFmtId="0" fontId="41" fillId="2" borderId="10" xfId="0" applyFont="1" applyFill="1" applyBorder="1" applyAlignment="1" applyProtection="1">
      <alignment horizontal="center" vertical="center" wrapText="1"/>
    </xf>
    <xf numFmtId="0" fontId="41" fillId="2" borderId="55" xfId="0" applyFont="1" applyFill="1" applyBorder="1" applyAlignment="1" applyProtection="1">
      <alignment horizontal="left" vertical="center" wrapText="1"/>
    </xf>
    <xf numFmtId="0" fontId="41" fillId="2" borderId="19" xfId="0" applyFont="1" applyFill="1" applyBorder="1" applyAlignment="1" applyProtection="1">
      <alignment horizontal="left" vertical="center" wrapText="1"/>
    </xf>
    <xf numFmtId="0" fontId="41" fillId="2" borderId="54" xfId="0" applyFont="1" applyFill="1" applyBorder="1" applyAlignment="1" applyProtection="1">
      <alignment horizontal="left" vertical="center" wrapText="1"/>
    </xf>
    <xf numFmtId="0" fontId="27" fillId="2" borderId="22" xfId="0" applyFont="1" applyFill="1" applyBorder="1" applyAlignment="1" applyProtection="1">
      <alignment horizontal="center" vertical="center"/>
    </xf>
    <xf numFmtId="0" fontId="27" fillId="2" borderId="36" xfId="0" applyFont="1" applyFill="1" applyBorder="1" applyAlignment="1" applyProtection="1">
      <alignment horizontal="center" vertical="center"/>
    </xf>
    <xf numFmtId="0" fontId="27" fillId="2" borderId="21" xfId="0" applyFont="1" applyFill="1" applyBorder="1" applyAlignment="1" applyProtection="1">
      <alignment horizontal="center" vertical="center"/>
    </xf>
    <xf numFmtId="0" fontId="27" fillId="2" borderId="25" xfId="0" applyFont="1" applyFill="1" applyBorder="1" applyAlignment="1" applyProtection="1">
      <alignment horizontal="left" vertical="center" wrapText="1"/>
    </xf>
    <xf numFmtId="0" fontId="27" fillId="2" borderId="35" xfId="0" applyFont="1" applyFill="1" applyBorder="1" applyAlignment="1" applyProtection="1">
      <alignment horizontal="left" vertical="center" wrapText="1"/>
    </xf>
    <xf numFmtId="0" fontId="27" fillId="2" borderId="26" xfId="0" applyFont="1" applyFill="1" applyBorder="1" applyAlignment="1" applyProtection="1">
      <alignment horizontal="left" vertical="center" wrapText="1"/>
    </xf>
    <xf numFmtId="0" fontId="39" fillId="2" borderId="0" xfId="7" applyNumberFormat="1" applyFont="1" applyFill="1" applyBorder="1" applyAlignment="1" applyProtection="1">
      <alignment horizontal="center" vertical="center" wrapText="1"/>
    </xf>
    <xf numFmtId="0" fontId="27" fillId="2" borderId="0" xfId="7" applyFont="1" applyFill="1" applyBorder="1" applyAlignment="1" applyProtection="1">
      <alignment horizontal="center" vertical="center"/>
    </xf>
    <xf numFmtId="0" fontId="37" fillId="2" borderId="0" xfId="7" applyFont="1" applyFill="1" applyAlignment="1" applyProtection="1">
      <alignment horizontal="left" vertical="center" wrapText="1"/>
      <protection locked="0"/>
    </xf>
    <xf numFmtId="0" fontId="39" fillId="2" borderId="0" xfId="7" applyFont="1" applyFill="1" applyBorder="1" applyAlignment="1" applyProtection="1">
      <alignment horizontal="center" vertical="center" wrapText="1"/>
      <protection locked="0"/>
    </xf>
    <xf numFmtId="0" fontId="39" fillId="2" borderId="0" xfId="7" applyFont="1" applyFill="1" applyBorder="1" applyAlignment="1" applyProtection="1">
      <alignment horizontal="center" vertical="center"/>
      <protection locked="0"/>
    </xf>
    <xf numFmtId="0" fontId="29" fillId="2" borderId="30" xfId="0" applyFont="1" applyFill="1" applyBorder="1" applyAlignment="1" applyProtection="1">
      <alignment horizontal="center" vertical="center" wrapText="1"/>
    </xf>
    <xf numFmtId="0" fontId="29" fillId="2" borderId="32" xfId="0" applyFont="1" applyFill="1" applyBorder="1" applyAlignment="1" applyProtection="1">
      <alignment horizontal="center" vertical="center" wrapText="1"/>
    </xf>
    <xf numFmtId="0" fontId="29" fillId="2" borderId="57" xfId="0" applyFont="1" applyFill="1" applyBorder="1" applyAlignment="1" applyProtection="1">
      <alignment horizontal="center" vertical="center" wrapText="1"/>
    </xf>
    <xf numFmtId="0" fontId="41" fillId="2" borderId="27" xfId="0" applyFont="1" applyFill="1" applyBorder="1" applyAlignment="1" applyProtection="1">
      <alignment horizontal="center" vertical="center" textRotation="90" wrapText="1"/>
    </xf>
    <xf numFmtId="0" fontId="41" fillId="2" borderId="33" xfId="0" applyFont="1" applyFill="1" applyBorder="1" applyAlignment="1" applyProtection="1">
      <alignment horizontal="center" vertical="center" textRotation="90" wrapText="1"/>
    </xf>
    <xf numFmtId="0" fontId="27" fillId="2" borderId="38" xfId="0" applyFont="1" applyFill="1" applyBorder="1" applyAlignment="1" applyProtection="1">
      <alignment horizontal="center" vertical="center" textRotation="90"/>
    </xf>
    <xf numFmtId="0" fontId="27" fillId="2" borderId="37" xfId="0" applyFont="1" applyFill="1" applyBorder="1" applyAlignment="1" applyProtection="1">
      <alignment horizontal="center" vertical="center" textRotation="90"/>
    </xf>
    <xf numFmtId="0" fontId="27" fillId="2" borderId="40" xfId="0" applyFont="1" applyFill="1" applyBorder="1" applyAlignment="1" applyProtection="1">
      <alignment horizontal="center" vertical="center" textRotation="90"/>
    </xf>
    <xf numFmtId="0" fontId="41" fillId="2" borderId="29" xfId="0" applyFont="1" applyFill="1" applyBorder="1" applyAlignment="1" applyProtection="1">
      <alignment horizontal="center" vertical="center" wrapText="1"/>
    </xf>
    <xf numFmtId="0" fontId="41" fillId="2" borderId="62" xfId="0" applyFont="1" applyFill="1" applyBorder="1" applyAlignment="1" applyProtection="1">
      <alignment horizontal="center" vertical="center" wrapText="1"/>
    </xf>
    <xf numFmtId="0" fontId="41" fillId="2" borderId="63" xfId="0" applyFont="1" applyFill="1" applyBorder="1" applyAlignment="1" applyProtection="1">
      <alignment horizontal="center" vertical="center" wrapText="1"/>
    </xf>
    <xf numFmtId="0" fontId="41" fillId="2" borderId="48" xfId="0" applyFont="1" applyFill="1" applyBorder="1" applyAlignment="1" applyProtection="1">
      <alignment horizontal="center" vertical="center" wrapText="1"/>
    </xf>
    <xf numFmtId="0" fontId="37" fillId="2" borderId="12" xfId="0" applyFont="1" applyFill="1" applyBorder="1" applyAlignment="1" applyProtection="1">
      <alignment horizontal="left" wrapText="1"/>
    </xf>
    <xf numFmtId="0" fontId="37" fillId="2" borderId="25" xfId="0" applyFont="1" applyFill="1" applyBorder="1" applyAlignment="1" applyProtection="1">
      <alignment horizontal="center" vertical="top"/>
    </xf>
    <xf numFmtId="0" fontId="37" fillId="2" borderId="35" xfId="0" applyFont="1" applyFill="1" applyBorder="1" applyAlignment="1" applyProtection="1">
      <alignment horizontal="center" vertical="top"/>
    </xf>
    <xf numFmtId="0" fontId="37" fillId="2" borderId="26" xfId="0" applyFont="1" applyFill="1" applyBorder="1" applyAlignment="1" applyProtection="1">
      <alignment horizontal="center" vertical="top"/>
    </xf>
    <xf numFmtId="0" fontId="37" fillId="2" borderId="31" xfId="0" applyFont="1" applyFill="1" applyBorder="1" applyAlignment="1" applyProtection="1">
      <alignment horizontal="center" vertical="top"/>
    </xf>
    <xf numFmtId="0" fontId="37" fillId="2" borderId="4" xfId="0" applyFont="1" applyFill="1" applyBorder="1" applyAlignment="1" applyProtection="1">
      <alignment horizontal="center" vertical="top"/>
    </xf>
    <xf numFmtId="0" fontId="37" fillId="2" borderId="32" xfId="0" applyFont="1" applyFill="1" applyBorder="1" applyAlignment="1" applyProtection="1">
      <alignment horizontal="center" vertical="top"/>
    </xf>
    <xf numFmtId="0" fontId="37" fillId="2" borderId="33" xfId="0" applyFont="1" applyFill="1" applyBorder="1" applyAlignment="1" applyProtection="1">
      <alignment horizontal="center" vertical="top"/>
    </xf>
    <xf numFmtId="0" fontId="37" fillId="2" borderId="42" xfId="0" applyFont="1" applyFill="1" applyBorder="1" applyAlignment="1" applyProtection="1">
      <alignment horizontal="center" vertical="top"/>
    </xf>
    <xf numFmtId="0" fontId="37" fillId="2" borderId="34" xfId="0" applyFont="1" applyFill="1" applyBorder="1" applyAlignment="1" applyProtection="1">
      <alignment horizontal="center" vertical="top"/>
    </xf>
    <xf numFmtId="0" fontId="26" fillId="2" borderId="25" xfId="0" applyFont="1" applyFill="1" applyBorder="1" applyAlignment="1" applyProtection="1">
      <alignment horizontal="center" vertical="center" wrapText="1"/>
    </xf>
    <xf numFmtId="0" fontId="26" fillId="2" borderId="35" xfId="0" applyFont="1" applyFill="1" applyBorder="1" applyAlignment="1" applyProtection="1">
      <alignment horizontal="center" vertical="center" wrapText="1"/>
    </xf>
    <xf numFmtId="0" fontId="26" fillId="2" borderId="26" xfId="0" applyFont="1" applyFill="1" applyBorder="1" applyAlignment="1" applyProtection="1">
      <alignment horizontal="center" vertical="center" wrapText="1"/>
    </xf>
    <xf numFmtId="0" fontId="27" fillId="2" borderId="47" xfId="0" applyFont="1" applyFill="1" applyBorder="1" applyAlignment="1" applyProtection="1">
      <alignment horizontal="center" vertical="center" wrapText="1"/>
    </xf>
    <xf numFmtId="0" fontId="27" fillId="2" borderId="4" xfId="0" applyFont="1" applyFill="1" applyBorder="1" applyAlignment="1" applyProtection="1">
      <alignment horizontal="center" vertical="center" wrapText="1"/>
    </xf>
    <xf numFmtId="0" fontId="27" fillId="2" borderId="8" xfId="0" applyFont="1" applyFill="1" applyBorder="1" applyAlignment="1" applyProtection="1">
      <alignment horizontal="center" vertical="center" wrapText="1"/>
    </xf>
    <xf numFmtId="0" fontId="27" fillId="2" borderId="33" xfId="0" applyFont="1" applyFill="1" applyBorder="1" applyAlignment="1" applyProtection="1">
      <alignment horizontal="left" vertical="center" wrapText="1"/>
    </xf>
    <xf numFmtId="0" fontId="27" fillId="2" borderId="42" xfId="0" applyFont="1" applyFill="1" applyBorder="1" applyAlignment="1" applyProtection="1">
      <alignment horizontal="left" vertical="center" wrapText="1"/>
    </xf>
    <xf numFmtId="0" fontId="27" fillId="2" borderId="34" xfId="0" applyFont="1" applyFill="1" applyBorder="1" applyAlignment="1" applyProtection="1">
      <alignment horizontal="left" vertical="center" wrapText="1"/>
    </xf>
    <xf numFmtId="0" fontId="56" fillId="2" borderId="22" xfId="0" applyFont="1" applyFill="1" applyBorder="1" applyAlignment="1" applyProtection="1">
      <alignment horizontal="left" vertical="center" wrapText="1"/>
    </xf>
    <xf numFmtId="0" fontId="56" fillId="2" borderId="36" xfId="0" applyFont="1" applyFill="1" applyBorder="1" applyAlignment="1" applyProtection="1">
      <alignment horizontal="left" vertical="center" wrapText="1"/>
    </xf>
    <xf numFmtId="0" fontId="56" fillId="2" borderId="21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center" vertical="center" textRotation="90" wrapText="1"/>
    </xf>
    <xf numFmtId="0" fontId="27" fillId="2" borderId="14" xfId="0" applyFont="1" applyFill="1" applyBorder="1" applyAlignment="1" applyProtection="1">
      <alignment horizontal="left" vertical="center" wrapText="1"/>
    </xf>
    <xf numFmtId="0" fontId="27" fillId="2" borderId="28" xfId="0" applyFont="1" applyFill="1" applyBorder="1" applyAlignment="1" applyProtection="1">
      <alignment horizontal="left" vertical="center" wrapText="1"/>
    </xf>
    <xf numFmtId="0" fontId="27" fillId="2" borderId="27" xfId="0" applyFont="1" applyFill="1" applyBorder="1" applyAlignment="1" applyProtection="1">
      <alignment horizontal="left" vertical="center" wrapText="1"/>
    </xf>
    <xf numFmtId="0" fontId="43" fillId="2" borderId="5" xfId="0" applyFont="1" applyFill="1" applyBorder="1" applyAlignment="1" applyProtection="1">
      <alignment horizontal="left"/>
    </xf>
    <xf numFmtId="0" fontId="37" fillId="2" borderId="7" xfId="0" applyFont="1" applyFill="1" applyBorder="1" applyAlignment="1" applyProtection="1">
      <alignment horizontal="left" wrapText="1"/>
    </xf>
    <xf numFmtId="0" fontId="52" fillId="2" borderId="1" xfId="0" applyFont="1" applyFill="1" applyBorder="1" applyAlignment="1" applyProtection="1">
      <alignment horizontal="center" vertical="center"/>
    </xf>
    <xf numFmtId="0" fontId="52" fillId="2" borderId="2" xfId="0" applyFont="1" applyFill="1" applyBorder="1" applyAlignment="1" applyProtection="1">
      <alignment horizontal="center" vertical="center"/>
    </xf>
    <xf numFmtId="0" fontId="52" fillId="2" borderId="3" xfId="0" applyFont="1" applyFill="1" applyBorder="1" applyAlignment="1" applyProtection="1">
      <alignment horizontal="center" vertical="center"/>
    </xf>
    <xf numFmtId="0" fontId="40" fillId="2" borderId="25" xfId="0" applyFont="1" applyFill="1" applyBorder="1" applyAlignment="1" applyProtection="1">
      <alignment horizontal="left" vertical="center" wrapText="1"/>
    </xf>
    <xf numFmtId="0" fontId="40" fillId="2" borderId="35" xfId="0" applyFont="1" applyFill="1" applyBorder="1" applyAlignment="1" applyProtection="1">
      <alignment horizontal="left" vertical="center" wrapText="1"/>
    </xf>
    <xf numFmtId="0" fontId="40" fillId="2" borderId="26" xfId="0" applyFont="1" applyFill="1" applyBorder="1" applyAlignment="1" applyProtection="1">
      <alignment horizontal="left" vertical="center" wrapText="1"/>
    </xf>
    <xf numFmtId="0" fontId="26" fillId="2" borderId="27" xfId="0" applyFont="1" applyFill="1" applyBorder="1" applyAlignment="1" applyProtection="1">
      <alignment horizontal="center" vertical="center" textRotation="90" wrapText="1"/>
    </xf>
    <xf numFmtId="0" fontId="26" fillId="2" borderId="33" xfId="0" applyFont="1" applyFill="1" applyBorder="1" applyAlignment="1" applyProtection="1">
      <alignment horizontal="center" vertical="center" textRotation="90" wrapText="1"/>
    </xf>
    <xf numFmtId="0" fontId="27" fillId="2" borderId="55" xfId="0" applyFont="1" applyFill="1" applyBorder="1" applyAlignment="1" applyProtection="1">
      <alignment horizontal="left" vertical="center" wrapText="1"/>
    </xf>
    <xf numFmtId="0" fontId="27" fillId="2" borderId="54" xfId="0" applyFont="1" applyFill="1" applyBorder="1" applyAlignment="1" applyProtection="1">
      <alignment horizontal="left" vertical="center" wrapText="1"/>
    </xf>
    <xf numFmtId="0" fontId="27" fillId="2" borderId="64" xfId="0" applyFont="1" applyFill="1" applyBorder="1" applyAlignment="1" applyProtection="1">
      <alignment horizontal="left" vertical="center" wrapText="1"/>
    </xf>
    <xf numFmtId="0" fontId="27" fillId="2" borderId="65" xfId="0" applyFont="1" applyFill="1" applyBorder="1" applyAlignment="1" applyProtection="1">
      <alignment horizontal="left" vertical="center" wrapText="1"/>
    </xf>
    <xf numFmtId="0" fontId="55" fillId="2" borderId="1" xfId="0" applyFont="1" applyFill="1" applyBorder="1" applyAlignment="1" applyProtection="1">
      <alignment horizontal="left" vertical="center" wrapText="1"/>
    </xf>
    <xf numFmtId="0" fontId="55" fillId="2" borderId="2" xfId="0" applyFont="1" applyFill="1" applyBorder="1" applyAlignment="1" applyProtection="1">
      <alignment horizontal="left" vertical="center" wrapText="1"/>
    </xf>
    <xf numFmtId="0" fontId="55" fillId="2" borderId="3" xfId="0" applyFont="1" applyFill="1" applyBorder="1" applyAlignment="1" applyProtection="1">
      <alignment horizontal="left" vertical="center" wrapText="1"/>
    </xf>
    <xf numFmtId="0" fontId="52" fillId="2" borderId="26" xfId="0" applyFont="1" applyFill="1" applyBorder="1" applyAlignment="1" applyProtection="1">
      <alignment horizontal="center" vertical="top" wrapText="1"/>
    </xf>
    <xf numFmtId="0" fontId="52" fillId="2" borderId="34" xfId="0" applyFont="1" applyFill="1" applyBorder="1" applyAlignment="1" applyProtection="1">
      <alignment horizontal="center" vertical="top" wrapText="1"/>
    </xf>
    <xf numFmtId="0" fontId="63" fillId="2" borderId="35" xfId="0" applyFont="1" applyFill="1" applyBorder="1" applyAlignment="1" applyProtection="1">
      <alignment horizontal="center" vertical="top" wrapText="1"/>
    </xf>
    <xf numFmtId="0" fontId="63" fillId="2" borderId="42" xfId="0" applyFont="1" applyFill="1" applyBorder="1" applyAlignment="1" applyProtection="1">
      <alignment horizontal="center" vertical="top" wrapText="1"/>
    </xf>
    <xf numFmtId="0" fontId="52" fillId="2" borderId="35" xfId="0" applyFont="1" applyFill="1" applyBorder="1" applyAlignment="1" applyProtection="1">
      <alignment horizontal="center" vertical="top" wrapText="1"/>
    </xf>
    <xf numFmtId="0" fontId="52" fillId="2" borderId="42" xfId="0" applyFont="1" applyFill="1" applyBorder="1" applyAlignment="1" applyProtection="1">
      <alignment horizontal="center" vertical="top" wrapText="1"/>
    </xf>
    <xf numFmtId="0" fontId="33" fillId="2" borderId="12" xfId="0" applyFont="1" applyFill="1" applyBorder="1" applyAlignment="1" applyProtection="1">
      <alignment horizontal="left" wrapText="1"/>
    </xf>
    <xf numFmtId="0" fontId="33" fillId="2" borderId="7" xfId="0" applyFont="1" applyFill="1" applyBorder="1" applyAlignment="1" applyProtection="1">
      <alignment horizontal="left" wrapText="1"/>
    </xf>
    <xf numFmtId="0" fontId="52" fillId="2" borderId="25" xfId="0" applyFont="1" applyFill="1" applyBorder="1" applyAlignment="1" applyProtection="1">
      <alignment horizontal="center" vertical="top" wrapText="1"/>
    </xf>
    <xf numFmtId="0" fontId="52" fillId="2" borderId="33" xfId="0" applyFont="1" applyFill="1" applyBorder="1" applyAlignment="1" applyProtection="1">
      <alignment horizontal="center" vertical="top" wrapText="1"/>
    </xf>
    <xf numFmtId="0" fontId="27" fillId="2" borderId="0" xfId="0" applyFont="1" applyFill="1" applyAlignment="1" applyProtection="1">
      <alignment horizontal="left" vertical="center"/>
    </xf>
    <xf numFmtId="0" fontId="27" fillId="2" borderId="52" xfId="0" applyFont="1" applyFill="1" applyBorder="1" applyAlignment="1" applyProtection="1">
      <alignment horizontal="center" vertical="center" textRotation="90"/>
    </xf>
    <xf numFmtId="0" fontId="27" fillId="2" borderId="50" xfId="0" applyFont="1" applyFill="1" applyBorder="1" applyAlignment="1" applyProtection="1">
      <alignment horizontal="center" vertical="center" textRotation="90"/>
    </xf>
    <xf numFmtId="0" fontId="37" fillId="2" borderId="15" xfId="0" applyFont="1" applyFill="1" applyBorder="1" applyAlignment="1" applyProtection="1">
      <alignment horizontal="center" vertical="top"/>
    </xf>
    <xf numFmtId="0" fontId="37" fillId="2" borderId="12" xfId="0" applyFont="1" applyFill="1" applyBorder="1" applyAlignment="1" applyProtection="1">
      <alignment horizontal="center" vertical="top"/>
    </xf>
    <xf numFmtId="0" fontId="37" fillId="2" borderId="13" xfId="0" applyFont="1" applyFill="1" applyBorder="1" applyAlignment="1" applyProtection="1">
      <alignment horizontal="center" vertical="top"/>
    </xf>
    <xf numFmtId="0" fontId="37" fillId="2" borderId="56" xfId="0" applyFont="1" applyFill="1" applyBorder="1" applyAlignment="1" applyProtection="1">
      <alignment horizontal="center" vertical="top"/>
    </xf>
    <xf numFmtId="0" fontId="37" fillId="2" borderId="7" xfId="0" applyFont="1" applyFill="1" applyBorder="1" applyAlignment="1" applyProtection="1">
      <alignment horizontal="center" vertical="top"/>
    </xf>
    <xf numFmtId="0" fontId="37" fillId="2" borderId="49" xfId="0" applyFont="1" applyFill="1" applyBorder="1" applyAlignment="1" applyProtection="1">
      <alignment horizontal="center" vertical="top"/>
    </xf>
    <xf numFmtId="0" fontId="27" fillId="2" borderId="29" xfId="0" applyFont="1" applyFill="1" applyBorder="1" applyAlignment="1" applyProtection="1">
      <alignment horizontal="center" vertical="center" wrapText="1"/>
    </xf>
    <xf numFmtId="0" fontId="27" fillId="2" borderId="31" xfId="0" applyFont="1" applyFill="1" applyBorder="1" applyAlignment="1" applyProtection="1">
      <alignment horizontal="center" vertical="center" wrapText="1"/>
    </xf>
    <xf numFmtId="0" fontId="27" fillId="2" borderId="51" xfId="0" applyFont="1" applyFill="1" applyBorder="1" applyAlignment="1" applyProtection="1">
      <alignment horizontal="center" vertical="center" wrapText="1"/>
    </xf>
    <xf numFmtId="0" fontId="33" fillId="2" borderId="1" xfId="0" applyFont="1" applyFill="1" applyBorder="1" applyAlignment="1" applyProtection="1">
      <alignment horizontal="center" vertical="top"/>
    </xf>
    <xf numFmtId="0" fontId="33" fillId="2" borderId="2" xfId="0" applyFont="1" applyFill="1" applyBorder="1" applyAlignment="1" applyProtection="1">
      <alignment horizontal="center" vertical="top"/>
    </xf>
    <xf numFmtId="0" fontId="33" fillId="2" borderId="3" xfId="0" applyFont="1" applyFill="1" applyBorder="1" applyAlignment="1" applyProtection="1">
      <alignment horizontal="center" vertical="top"/>
    </xf>
    <xf numFmtId="0" fontId="32" fillId="2" borderId="14" xfId="0" applyFont="1" applyFill="1" applyBorder="1" applyAlignment="1" applyProtection="1">
      <alignment horizontal="left" vertical="center" wrapText="1"/>
    </xf>
    <xf numFmtId="0" fontId="32" fillId="2" borderId="28" xfId="0" applyFont="1" applyFill="1" applyBorder="1" applyAlignment="1" applyProtection="1">
      <alignment horizontal="left" vertical="center" wrapText="1"/>
    </xf>
    <xf numFmtId="0" fontId="64" fillId="2" borderId="0" xfId="7" applyFont="1" applyFill="1" applyBorder="1" applyAlignment="1" applyProtection="1">
      <alignment horizontal="center" vertical="center" wrapText="1"/>
      <protection locked="0"/>
    </xf>
    <xf numFmtId="0" fontId="37" fillId="2" borderId="12" xfId="7" applyFont="1" applyFill="1" applyBorder="1" applyAlignment="1" applyProtection="1">
      <alignment horizontal="left" vertical="center" wrapText="1"/>
      <protection locked="0"/>
    </xf>
    <xf numFmtId="0" fontId="39" fillId="2" borderId="29" xfId="0" applyFont="1" applyFill="1" applyBorder="1" applyAlignment="1" applyProtection="1">
      <alignment horizontal="center" vertical="center" textRotation="90" wrapText="1"/>
    </xf>
    <xf numFmtId="0" fontId="39" fillId="2" borderId="31" xfId="0" applyFont="1" applyFill="1" applyBorder="1" applyAlignment="1" applyProtection="1">
      <alignment horizontal="center" vertical="center" textRotation="90" wrapText="1"/>
    </xf>
    <xf numFmtId="0" fontId="39" fillId="2" borderId="23" xfId="0" applyFont="1" applyFill="1" applyBorder="1" applyAlignment="1" applyProtection="1">
      <alignment horizontal="center" vertical="center" textRotation="90" wrapText="1"/>
    </xf>
    <xf numFmtId="0" fontId="39" fillId="2" borderId="55" xfId="0" applyFont="1" applyFill="1" applyBorder="1" applyAlignment="1" applyProtection="1">
      <alignment horizontal="left" vertical="center"/>
    </xf>
    <xf numFmtId="0" fontId="39" fillId="2" borderId="19" xfId="0" applyFont="1" applyFill="1" applyBorder="1" applyAlignment="1" applyProtection="1">
      <alignment horizontal="left" vertical="center"/>
    </xf>
    <xf numFmtId="0" fontId="39" fillId="2" borderId="54" xfId="0" applyFont="1" applyFill="1" applyBorder="1" applyAlignment="1" applyProtection="1">
      <alignment horizontal="left" vertical="center"/>
    </xf>
    <xf numFmtId="0" fontId="39" fillId="2" borderId="61" xfId="0" applyFont="1" applyFill="1" applyBorder="1" applyAlignment="1" applyProtection="1">
      <alignment horizontal="left" vertical="center" wrapText="1"/>
    </xf>
    <xf numFmtId="0" fontId="39" fillId="2" borderId="59" xfId="0" applyFont="1" applyFill="1" applyBorder="1" applyAlignment="1" applyProtection="1">
      <alignment horizontal="left" vertical="center" wrapText="1"/>
    </xf>
    <xf numFmtId="0" fontId="39" fillId="2" borderId="60" xfId="0" applyFont="1" applyFill="1" applyBorder="1" applyAlignment="1" applyProtection="1">
      <alignment horizontal="left" vertical="center" wrapText="1"/>
    </xf>
    <xf numFmtId="0" fontId="39" fillId="2" borderId="61" xfId="0" applyFont="1" applyFill="1" applyBorder="1" applyAlignment="1" applyProtection="1">
      <alignment horizontal="left" vertical="center"/>
    </xf>
    <xf numFmtId="0" fontId="39" fillId="2" borderId="62" xfId="0" applyFont="1" applyFill="1" applyBorder="1" applyAlignment="1" applyProtection="1">
      <alignment horizontal="left" vertical="center"/>
    </xf>
    <xf numFmtId="0" fontId="39" fillId="2" borderId="10" xfId="0" applyFont="1" applyFill="1" applyBorder="1" applyAlignment="1" applyProtection="1">
      <alignment horizontal="left" vertical="center"/>
    </xf>
    <xf numFmtId="0" fontId="39" fillId="2" borderId="48" xfId="0" applyFont="1" applyFill="1" applyBorder="1" applyAlignment="1" applyProtection="1">
      <alignment horizontal="left" vertical="center"/>
    </xf>
    <xf numFmtId="0" fontId="39" fillId="2" borderId="27" xfId="0" applyFont="1" applyFill="1" applyBorder="1" applyAlignment="1" applyProtection="1">
      <alignment horizontal="left" vertical="center" wrapText="1"/>
    </xf>
    <xf numFmtId="0" fontId="39" fillId="2" borderId="14" xfId="0" applyFont="1" applyFill="1" applyBorder="1" applyAlignment="1" applyProtection="1">
      <alignment horizontal="left" vertical="center" wrapText="1"/>
    </xf>
    <xf numFmtId="0" fontId="39" fillId="2" borderId="55" xfId="0" applyFont="1" applyFill="1" applyBorder="1" applyAlignment="1" applyProtection="1">
      <alignment horizontal="left" vertical="center" wrapText="1"/>
    </xf>
    <xf numFmtId="0" fontId="39" fillId="2" borderId="28" xfId="0" applyFont="1" applyFill="1" applyBorder="1" applyAlignment="1" applyProtection="1">
      <alignment horizontal="left" vertical="center" wrapText="1"/>
    </xf>
    <xf numFmtId="0" fontId="39" fillId="0" borderId="29" xfId="0" applyFont="1" applyFill="1" applyBorder="1" applyAlignment="1" applyProtection="1">
      <alignment horizontal="center" vertical="center" wrapText="1"/>
    </xf>
    <xf numFmtId="0" fontId="39" fillId="0" borderId="23" xfId="0" applyFont="1" applyFill="1" applyBorder="1" applyAlignment="1" applyProtection="1">
      <alignment horizontal="center" vertical="center" wrapText="1"/>
    </xf>
    <xf numFmtId="0" fontId="39" fillId="0" borderId="61" xfId="0" applyFont="1" applyFill="1" applyBorder="1" applyAlignment="1" applyProtection="1">
      <alignment horizontal="left" vertical="center" wrapText="1"/>
    </xf>
    <xf numFmtId="0" fontId="39" fillId="0" borderId="62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 vertical="center" wrapText="1"/>
    </xf>
    <xf numFmtId="0" fontId="39" fillId="0" borderId="48" xfId="0" applyFont="1" applyFill="1" applyBorder="1" applyAlignment="1" applyProtection="1">
      <alignment horizontal="left" vertical="center" wrapText="1"/>
    </xf>
    <xf numFmtId="0" fontId="39" fillId="0" borderId="27" xfId="0" applyFont="1" applyFill="1" applyBorder="1" applyAlignment="1" applyProtection="1">
      <alignment horizontal="center" vertical="center"/>
    </xf>
    <xf numFmtId="0" fontId="39" fillId="0" borderId="29" xfId="0" applyFont="1" applyFill="1" applyBorder="1" applyAlignment="1" applyProtection="1">
      <alignment horizontal="center" vertical="center"/>
    </xf>
    <xf numFmtId="0" fontId="36" fillId="0" borderId="47" xfId="0" applyFont="1" applyFill="1" applyBorder="1" applyAlignment="1" applyProtection="1">
      <alignment horizontal="left" vertical="center" wrapText="1"/>
    </xf>
    <xf numFmtId="0" fontId="36" fillId="0" borderId="4" xfId="0" applyFont="1" applyFill="1" applyBorder="1" applyAlignment="1" applyProtection="1">
      <alignment horizontal="left" vertical="center" wrapText="1"/>
    </xf>
    <xf numFmtId="0" fontId="39" fillId="0" borderId="59" xfId="0" applyFont="1" applyFill="1" applyBorder="1" applyAlignment="1" applyProtection="1">
      <alignment horizontal="left" vertical="center" wrapText="1"/>
    </xf>
    <xf numFmtId="0" fontId="39" fillId="0" borderId="60" xfId="0" applyFont="1" applyFill="1" applyBorder="1" applyAlignment="1" applyProtection="1">
      <alignment horizontal="left" vertical="center" wrapText="1"/>
    </xf>
    <xf numFmtId="0" fontId="39" fillId="0" borderId="47" xfId="0" applyFont="1" applyFill="1" applyBorder="1" applyAlignment="1" applyProtection="1">
      <alignment horizontal="center" vertical="center" wrapText="1"/>
    </xf>
    <xf numFmtId="0" fontId="39" fillId="0" borderId="4" xfId="0" applyFont="1" applyFill="1" applyBorder="1" applyAlignment="1" applyProtection="1">
      <alignment horizontal="center" vertical="center" wrapText="1"/>
    </xf>
    <xf numFmtId="0" fontId="36" fillId="2" borderId="1" xfId="0" applyFont="1" applyFill="1" applyBorder="1" applyAlignment="1" applyProtection="1">
      <alignment horizontal="center" vertical="center"/>
    </xf>
    <xf numFmtId="0" fontId="36" fillId="2" borderId="2" xfId="0" applyFont="1" applyFill="1" applyBorder="1" applyAlignment="1" applyProtection="1">
      <alignment horizontal="center" vertical="center"/>
    </xf>
    <xf numFmtId="0" fontId="36" fillId="2" borderId="3" xfId="0" applyFont="1" applyFill="1" applyBorder="1" applyAlignment="1" applyProtection="1">
      <alignment horizontal="center" vertical="center"/>
    </xf>
    <xf numFmtId="0" fontId="39" fillId="2" borderId="25" xfId="0" applyFont="1" applyFill="1" applyBorder="1" applyAlignment="1" applyProtection="1">
      <alignment horizontal="left" vertical="center" wrapText="1"/>
    </xf>
    <xf numFmtId="0" fontId="39" fillId="2" borderId="35" xfId="0" applyFont="1" applyFill="1" applyBorder="1" applyAlignment="1" applyProtection="1">
      <alignment horizontal="left" vertical="center" wrapText="1"/>
    </xf>
    <xf numFmtId="0" fontId="39" fillId="2" borderId="66" xfId="0" applyFont="1" applyFill="1" applyBorder="1" applyAlignment="1" applyProtection="1">
      <alignment horizontal="left" vertical="center" wrapText="1"/>
    </xf>
    <xf numFmtId="0" fontId="39" fillId="2" borderId="26" xfId="0" applyFont="1" applyFill="1" applyBorder="1" applyAlignment="1" applyProtection="1">
      <alignment horizontal="left" vertical="center" wrapText="1"/>
    </xf>
    <xf numFmtId="0" fontId="39" fillId="2" borderId="27" xfId="0" applyFont="1" applyFill="1" applyBorder="1" applyAlignment="1" applyProtection="1">
      <alignment horizontal="center" vertical="center" textRotation="90" wrapText="1"/>
    </xf>
    <xf numFmtId="0" fontId="35" fillId="2" borderId="0" xfId="0" applyFont="1" applyFill="1" applyBorder="1" applyAlignment="1" applyProtection="1">
      <alignment horizontal="center" vertical="center" wrapText="1"/>
    </xf>
    <xf numFmtId="0" fontId="39" fillId="2" borderId="20" xfId="0" applyFont="1" applyFill="1" applyBorder="1" applyAlignment="1" applyProtection="1">
      <alignment horizontal="center" vertical="center"/>
    </xf>
    <xf numFmtId="0" fontId="36" fillId="2" borderId="20" xfId="0" applyFont="1" applyFill="1" applyBorder="1" applyAlignment="1" applyProtection="1">
      <alignment horizontal="center" vertical="center" textRotation="90"/>
    </xf>
    <xf numFmtId="0" fontId="45" fillId="0" borderId="20" xfId="0" applyFont="1" applyFill="1" applyBorder="1" applyAlignment="1" applyProtection="1">
      <alignment horizontal="center" vertical="center" wrapText="1"/>
    </xf>
    <xf numFmtId="0" fontId="45" fillId="2" borderId="25" xfId="0" applyFont="1" applyFill="1" applyBorder="1" applyAlignment="1" applyProtection="1">
      <alignment horizontal="center" vertical="center" wrapText="1"/>
    </xf>
    <xf numFmtId="0" fontId="45" fillId="2" borderId="35" xfId="0" applyFont="1" applyFill="1" applyBorder="1" applyAlignment="1" applyProtection="1">
      <alignment horizontal="center" vertical="center" wrapText="1"/>
    </xf>
    <xf numFmtId="0" fontId="45" fillId="2" borderId="26" xfId="0" applyFont="1" applyFill="1" applyBorder="1" applyAlignment="1" applyProtection="1">
      <alignment horizontal="center" vertical="center" wrapText="1"/>
    </xf>
    <xf numFmtId="0" fontId="24" fillId="2" borderId="0" xfId="4" applyFont="1" applyFill="1" applyAlignment="1" applyProtection="1">
      <alignment horizontal="center"/>
      <protection locked="0"/>
    </xf>
    <xf numFmtId="0" fontId="30" fillId="2" borderId="14" xfId="4" applyFont="1" applyFill="1" applyBorder="1" applyAlignment="1" applyProtection="1">
      <alignment horizontal="center" vertical="center"/>
    </xf>
    <xf numFmtId="0" fontId="5" fillId="2" borderId="14" xfId="4" applyFont="1" applyFill="1" applyBorder="1" applyAlignment="1" applyProtection="1">
      <alignment horizontal="left" vertical="center" wrapText="1"/>
    </xf>
    <xf numFmtId="0" fontId="26" fillId="2" borderId="9" xfId="4" applyFont="1" applyFill="1" applyBorder="1" applyAlignment="1" applyProtection="1">
      <alignment horizontal="center" vertical="center" wrapText="1"/>
    </xf>
    <xf numFmtId="0" fontId="26" fillId="2" borderId="0" xfId="4" applyFont="1" applyFill="1" applyBorder="1" applyAlignment="1" applyProtection="1">
      <alignment horizontal="center" vertical="center" wrapText="1"/>
    </xf>
    <xf numFmtId="0" fontId="38" fillId="2" borderId="0" xfId="0" applyFont="1" applyFill="1" applyAlignment="1" applyProtection="1">
      <alignment horizontal="center" vertical="center"/>
    </xf>
    <xf numFmtId="0" fontId="22" fillId="2" borderId="0" xfId="4" applyFont="1" applyFill="1" applyAlignment="1" applyProtection="1">
      <alignment horizontal="center" vertical="center"/>
    </xf>
    <xf numFmtId="0" fontId="39" fillId="2" borderId="9" xfId="0" applyFont="1" applyFill="1" applyBorder="1" applyAlignment="1" applyProtection="1">
      <alignment horizontal="center" vertical="center"/>
    </xf>
    <xf numFmtId="0" fontId="39" fillId="2" borderId="0" xfId="0" applyFont="1" applyFill="1" applyBorder="1" applyAlignment="1" applyProtection="1">
      <alignment horizontal="center" vertical="center"/>
    </xf>
    <xf numFmtId="0" fontId="31" fillId="2" borderId="56" xfId="0" applyFont="1" applyFill="1" applyBorder="1" applyAlignment="1" applyProtection="1">
      <alignment horizontal="center" vertical="center"/>
    </xf>
    <xf numFmtId="0" fontId="31" fillId="2" borderId="7" xfId="0" applyFont="1" applyFill="1" applyBorder="1" applyAlignment="1" applyProtection="1">
      <alignment horizontal="center" vertical="center"/>
    </xf>
    <xf numFmtId="0" fontId="31" fillId="2" borderId="49" xfId="0" applyFont="1" applyFill="1" applyBorder="1" applyAlignment="1" applyProtection="1">
      <alignment horizontal="center" vertical="center"/>
    </xf>
    <xf numFmtId="0" fontId="27" fillId="2" borderId="9" xfId="4" applyFont="1" applyFill="1" applyBorder="1" applyAlignment="1" applyProtection="1">
      <alignment horizontal="center" vertical="top" wrapText="1"/>
      <protection locked="0"/>
    </xf>
    <xf numFmtId="0" fontId="27" fillId="2" borderId="0" xfId="4" applyFont="1" applyFill="1" applyBorder="1" applyAlignment="1" applyProtection="1">
      <alignment horizontal="center" vertical="top" wrapText="1"/>
      <protection locked="0"/>
    </xf>
    <xf numFmtId="0" fontId="27" fillId="2" borderId="9" xfId="0" applyFont="1" applyFill="1" applyBorder="1" applyAlignment="1" applyProtection="1">
      <alignment horizontal="center" vertical="center"/>
    </xf>
    <xf numFmtId="0" fontId="27" fillId="2" borderId="0" xfId="0" applyFont="1" applyFill="1" applyBorder="1" applyAlignment="1" applyProtection="1">
      <alignment horizontal="center" vertical="center"/>
    </xf>
  </cellXfs>
  <cellStyles count="11">
    <cellStyle name="Comma [0]" xfId="1"/>
    <cellStyle name="Currency [0]" xfId="2"/>
    <cellStyle name="Normal_Sheet1" xfId="3"/>
    <cellStyle name="Обычный" xfId="0" builtinId="0"/>
    <cellStyle name="Обычный_Fpk" xfId="4"/>
    <cellStyle name="Обычный_Ведомости" xfId="10"/>
    <cellStyle name="Обычный_Інформація" xfId="5"/>
    <cellStyle name="Обычный_Помилки" xfId="6"/>
    <cellStyle name="Обычный_Функции" xfId="7"/>
    <cellStyle name="Тысячи [0]_Функции" xfId="8"/>
    <cellStyle name="Тысячи_MS Регистрация продаж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dialogsheet" Target="dialogsheets/sheet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trlProps/ctrlProp1.xml><?xml version="1.0" encoding="utf-8"?>
<formControlPr xmlns="http://schemas.microsoft.com/office/spreadsheetml/2009/9/main" objectType="Drop" dropLines="1" dropStyle="combo" dx="16" fmlaLink="$T$2" fmlaRange="$T$1:$T$1" val="0"/>
</file>

<file path=xl/ctrlProps/ctrlProp2.xml><?xml version="1.0" encoding="utf-8"?>
<formControlPr xmlns="http://schemas.microsoft.com/office/spreadsheetml/2009/9/main" objectType="Drop" dropLines="4" dropStyle="combo" dx="16" fmlaLink="$X$5" fmlaRange="$X$1:$X$4" sel="4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dialog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/Relationships>
</file>

<file path=xl/dialogsheets/sheet1.xml><?xml version="1.0" encoding="utf-8"?>
<dialog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showRowColHeaders="0" showZeros="0" showOutlineSymbols="0" workbookViewId="0"/>
  </sheetViews>
  <sheetFormatPr defaultColWidth="0.875" defaultRowHeight="5.25" customHeight="1" x14ac:dyDescent="0.25"/>
  <sheetProtection sheet="1"/>
  <pageMargins left="0.75" right="0.75" top="1" bottom="1" header="0.5" footer="0.5"/>
  <headerFooter alignWithMargins="0">
    <oddHeader>&amp;A</oddHeader>
    <oddFooter>Страница &amp;P</oddFooter>
  </headerFooter>
  <legacyDrawing r:id="rId1"/>
</dialogsheet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1438275</xdr:colOff>
          <xdr:row>0</xdr:row>
          <xdr:rowOff>95250</xdr:rowOff>
        </xdr:from>
        <xdr:to>
          <xdr:col>5</xdr:col>
          <xdr:colOff>647700</xdr:colOff>
          <xdr:row>0</xdr:row>
          <xdr:rowOff>342900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2000250</xdr:colOff>
          <xdr:row>0</xdr:row>
          <xdr:rowOff>447675</xdr:rowOff>
        </xdr:from>
        <xdr:to>
          <xdr:col>4</xdr:col>
          <xdr:colOff>228600</xdr:colOff>
          <xdr:row>0</xdr:row>
          <xdr:rowOff>685800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400050</xdr:rowOff>
        </xdr:from>
        <xdr:to>
          <xdr:col>2</xdr:col>
          <xdr:colOff>333375</xdr:colOff>
          <xdr:row>0</xdr:row>
          <xdr:rowOff>628650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80"/>
                  </a:solidFill>
                  <a:latin typeface="Times New Roman Cyr"/>
                  <a:cs typeface="Times New Roman Cyr"/>
                </a:rPr>
                <a:t>Перевірка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495300</xdr:colOff>
          <xdr:row>0</xdr:row>
          <xdr:rowOff>85725</xdr:rowOff>
        </xdr:from>
        <xdr:to>
          <xdr:col>9</xdr:col>
          <xdr:colOff>638175</xdr:colOff>
          <xdr:row>0</xdr:row>
          <xdr:rowOff>333375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Зберегти область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438150</xdr:colOff>
          <xdr:row>0</xdr:row>
          <xdr:rowOff>457200</xdr:rowOff>
        </xdr:from>
        <xdr:to>
          <xdr:col>2</xdr:col>
          <xdr:colOff>1638300</xdr:colOff>
          <xdr:row>0</xdr:row>
          <xdr:rowOff>704850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Чистий бланк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0</xdr:row>
          <xdr:rowOff>485775</xdr:rowOff>
        </xdr:from>
        <xdr:to>
          <xdr:col>9</xdr:col>
          <xdr:colOff>304800</xdr:colOff>
          <xdr:row>0</xdr:row>
          <xdr:rowOff>685800</xdr:rowOff>
        </xdr:to>
        <xdr:sp macro="" textlink="">
          <xdr:nvSpPr>
            <xdr:cNvPr id="1036" name="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Courier New Cyr"/>
                  <a:cs typeface="Courier New Cyr"/>
                </a:rPr>
                <a:t>Export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123825</xdr:colOff>
          <xdr:row>0</xdr:row>
          <xdr:rowOff>57150</xdr:rowOff>
        </xdr:from>
        <xdr:to>
          <xdr:col>2</xdr:col>
          <xdr:colOff>361950</xdr:colOff>
          <xdr:row>0</xdr:row>
          <xdr:rowOff>295275</xdr:rowOff>
        </xdr:to>
        <xdr:sp macro="" textlink="">
          <xdr:nvSpPr>
            <xdr:cNvPr id="1038" name="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ru-RU" sz="1200" b="1" i="0" u="none" strike="noStrike" baseline="0">
                  <a:solidFill>
                    <a:srgbClr val="000000"/>
                  </a:solidFill>
                  <a:latin typeface="Times New Roman Cyr"/>
                  <a:cs typeface="Times New Roman Cyr"/>
                </a:rPr>
                <a:t>Зберегти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BOOKS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1K4VRXLN/Obl/01/Statistic/EXCEL/EXAMPLES/BOOK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1K4VRXLN/EXCEL/EXAMPLES/BOOK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XCEL\EXAMPLES\FUNC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1K4VRXLN/Obl/01/Statistic/EXCEL/EXAMPLES/FUNC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udinska.av/AppData/Local/Microsoft/Windows/Temporary%20Internet%20Files/Content.IE5/1K4VRXLN/EXCEL/EXAMPLES/FUN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  <sheetName val="FUNCS.XL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BU43"/>
  <sheetViews>
    <sheetView showZeros="0" zoomScale="85" zoomScaleNormal="85" workbookViewId="0">
      <pane ySplit="1" topLeftCell="A26" activePane="bottomLeft" state="frozen"/>
      <selection activeCell="F6" sqref="F6"/>
      <selection pane="bottomLeft" activeCell="J30" sqref="J30"/>
    </sheetView>
  </sheetViews>
  <sheetFormatPr defaultColWidth="9" defaultRowHeight="12.75" x14ac:dyDescent="0.2"/>
  <cols>
    <col min="1" max="1" width="3.625" style="65" customWidth="1"/>
    <col min="2" max="2" width="5.625" style="65" customWidth="1"/>
    <col min="3" max="3" width="41.125" style="65" customWidth="1"/>
    <col min="4" max="4" width="3" style="65" customWidth="1"/>
    <col min="5" max="5" width="9.125" style="65" customWidth="1"/>
    <col min="6" max="6" width="9.875" style="65" customWidth="1"/>
    <col min="7" max="7" width="10" style="65" customWidth="1"/>
    <col min="8" max="8" width="9.875" style="65" customWidth="1"/>
    <col min="9" max="9" width="7.5" style="65" customWidth="1"/>
    <col min="10" max="10" width="9.375" style="65" customWidth="1"/>
    <col min="11" max="11" width="10.25" style="65" customWidth="1"/>
    <col min="12" max="12" width="9.25" style="65" customWidth="1"/>
    <col min="13" max="19" width="9" style="65"/>
    <col min="20" max="20" width="39.25" style="65" bestFit="1" customWidth="1"/>
    <col min="21" max="16384" width="9" style="65"/>
  </cols>
  <sheetData>
    <row r="1" spans="1:73" ht="60" customHeight="1" x14ac:dyDescent="0.2">
      <c r="A1" s="56"/>
      <c r="B1" s="56"/>
      <c r="C1" s="56"/>
      <c r="D1" s="56"/>
      <c r="E1" s="56"/>
      <c r="F1" s="57"/>
      <c r="G1" s="58">
        <v>2016</v>
      </c>
      <c r="H1" s="59" t="s">
        <v>104</v>
      </c>
      <c r="I1" s="58"/>
      <c r="J1" s="59"/>
      <c r="K1" s="60"/>
      <c r="L1" s="144" t="s">
        <v>682</v>
      </c>
      <c r="M1" s="61"/>
      <c r="N1" s="61"/>
      <c r="O1" s="61"/>
      <c r="P1" s="61"/>
      <c r="Q1" s="61"/>
      <c r="R1" s="61"/>
      <c r="S1" s="62"/>
      <c r="T1" s="292" t="s">
        <v>681</v>
      </c>
      <c r="U1" s="61"/>
      <c r="V1" s="61"/>
      <c r="W1" s="64"/>
      <c r="X1" s="61" t="s">
        <v>112</v>
      </c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</row>
    <row r="2" spans="1:73" ht="16.5" thickBot="1" x14ac:dyDescent="0.3">
      <c r="A2" s="309" t="s">
        <v>48</v>
      </c>
      <c r="B2" s="309"/>
      <c r="C2" s="309"/>
      <c r="D2" s="309"/>
      <c r="E2" s="309"/>
      <c r="F2" s="309"/>
      <c r="G2" s="309"/>
      <c r="H2" s="309"/>
      <c r="I2" s="309"/>
      <c r="J2" s="309"/>
      <c r="K2" s="223"/>
      <c r="S2" s="224"/>
      <c r="T2" s="136">
        <v>1</v>
      </c>
      <c r="U2" s="68"/>
      <c r="V2" s="61"/>
      <c r="W2" s="64"/>
      <c r="X2" s="63" t="s">
        <v>105</v>
      </c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</row>
    <row r="3" spans="1:73" ht="68.25" customHeight="1" x14ac:dyDescent="0.2">
      <c r="A3" s="311"/>
      <c r="B3" s="312"/>
      <c r="C3" s="313"/>
      <c r="D3" s="300" t="s">
        <v>111</v>
      </c>
      <c r="E3" s="295" t="s">
        <v>186</v>
      </c>
      <c r="F3" s="296"/>
      <c r="G3" s="295" t="s">
        <v>49</v>
      </c>
      <c r="H3" s="296"/>
      <c r="I3" s="295" t="s">
        <v>193</v>
      </c>
      <c r="J3" s="296"/>
      <c r="S3" s="224"/>
      <c r="T3" s="136">
        <v>1</v>
      </c>
      <c r="U3" s="68"/>
      <c r="V3" s="61"/>
      <c r="W3" s="64"/>
      <c r="X3" s="61" t="s">
        <v>113</v>
      </c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</row>
    <row r="4" spans="1:73" ht="60" customHeight="1" thickBot="1" x14ac:dyDescent="0.25">
      <c r="A4" s="314"/>
      <c r="B4" s="315"/>
      <c r="C4" s="316"/>
      <c r="D4" s="301"/>
      <c r="E4" s="159" t="s">
        <v>50</v>
      </c>
      <c r="F4" s="69" t="s">
        <v>129</v>
      </c>
      <c r="G4" s="159" t="s">
        <v>50</v>
      </c>
      <c r="H4" s="69" t="s">
        <v>129</v>
      </c>
      <c r="I4" s="159" t="s">
        <v>50</v>
      </c>
      <c r="J4" s="69" t="s">
        <v>57</v>
      </c>
      <c r="S4" s="224"/>
      <c r="T4" s="61"/>
      <c r="U4" s="68"/>
      <c r="V4" s="61"/>
      <c r="W4" s="64"/>
      <c r="X4" s="63" t="s">
        <v>110</v>
      </c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</row>
    <row r="5" spans="1:73" ht="13.5" thickBot="1" x14ac:dyDescent="0.25">
      <c r="A5" s="297" t="s">
        <v>106</v>
      </c>
      <c r="B5" s="298"/>
      <c r="C5" s="299"/>
      <c r="D5" s="167" t="s">
        <v>107</v>
      </c>
      <c r="E5" s="168">
        <v>1</v>
      </c>
      <c r="F5" s="165">
        <v>2</v>
      </c>
      <c r="G5" s="169">
        <v>3</v>
      </c>
      <c r="H5" s="166">
        <v>4</v>
      </c>
      <c r="I5" s="168">
        <v>5</v>
      </c>
      <c r="J5" s="166">
        <v>6</v>
      </c>
      <c r="K5" s="225"/>
      <c r="S5" s="224"/>
      <c r="U5" s="68"/>
      <c r="V5" s="61"/>
      <c r="W5" s="61"/>
      <c r="X5" s="61">
        <v>4</v>
      </c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</row>
    <row r="6" spans="1:73" ht="82.5" customHeight="1" x14ac:dyDescent="0.2">
      <c r="A6" s="317" t="s">
        <v>58</v>
      </c>
      <c r="B6" s="318"/>
      <c r="C6" s="319"/>
      <c r="D6" s="151">
        <v>1</v>
      </c>
      <c r="E6" s="79"/>
      <c r="F6" s="80"/>
      <c r="G6" s="79"/>
      <c r="H6" s="80"/>
      <c r="I6" s="79"/>
      <c r="J6" s="80"/>
      <c r="K6" s="226"/>
      <c r="L6" s="227"/>
      <c r="S6" s="224"/>
      <c r="U6" s="68"/>
      <c r="V6" s="61"/>
      <c r="W6" s="61"/>
      <c r="X6" s="63">
        <v>3</v>
      </c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1:73" ht="15.75" x14ac:dyDescent="0.2">
      <c r="A7" s="302" t="s">
        <v>27</v>
      </c>
      <c r="B7" s="305" t="s">
        <v>425</v>
      </c>
      <c r="C7" s="306"/>
      <c r="D7" s="151">
        <v>2</v>
      </c>
      <c r="E7" s="83"/>
      <c r="F7" s="81"/>
      <c r="G7" s="83"/>
      <c r="H7" s="81"/>
      <c r="I7" s="83"/>
      <c r="J7" s="81"/>
      <c r="K7" s="226"/>
      <c r="L7" s="227"/>
      <c r="S7" s="224"/>
      <c r="U7" s="68"/>
      <c r="V7" s="61"/>
      <c r="W7" s="61"/>
      <c r="X7" s="63">
        <v>3</v>
      </c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</row>
    <row r="8" spans="1:73" ht="33" customHeight="1" x14ac:dyDescent="0.2">
      <c r="A8" s="302"/>
      <c r="B8" s="310" t="s">
        <v>198</v>
      </c>
      <c r="C8" s="73" t="s">
        <v>426</v>
      </c>
      <c r="D8" s="151">
        <v>3</v>
      </c>
      <c r="E8" s="83"/>
      <c r="F8" s="81"/>
      <c r="G8" s="83"/>
      <c r="H8" s="81"/>
      <c r="I8" s="83"/>
      <c r="J8" s="81"/>
      <c r="K8" s="226"/>
      <c r="L8" s="227"/>
      <c r="S8" s="224"/>
      <c r="U8" s="68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</row>
    <row r="9" spans="1:73" ht="15.75" x14ac:dyDescent="0.2">
      <c r="A9" s="302"/>
      <c r="B9" s="310"/>
      <c r="C9" s="73" t="s">
        <v>61</v>
      </c>
      <c r="D9" s="151">
        <v>4</v>
      </c>
      <c r="E9" s="83"/>
      <c r="F9" s="81"/>
      <c r="G9" s="83"/>
      <c r="H9" s="81"/>
      <c r="I9" s="83"/>
      <c r="J9" s="81"/>
      <c r="K9" s="226"/>
      <c r="L9" s="227"/>
      <c r="S9" s="224"/>
      <c r="U9" s="68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</row>
    <row r="10" spans="1:73" ht="15.75" x14ac:dyDescent="0.2">
      <c r="A10" s="302"/>
      <c r="B10" s="310"/>
      <c r="C10" s="73" t="s">
        <v>62</v>
      </c>
      <c r="D10" s="151">
        <v>5</v>
      </c>
      <c r="E10" s="83"/>
      <c r="F10" s="81"/>
      <c r="G10" s="83"/>
      <c r="H10" s="81"/>
      <c r="I10" s="83"/>
      <c r="J10" s="81"/>
      <c r="K10" s="226"/>
      <c r="L10" s="227"/>
      <c r="S10" s="224"/>
      <c r="U10" s="68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</row>
    <row r="11" spans="1:73" ht="32.25" customHeight="1" x14ac:dyDescent="0.2">
      <c r="A11" s="302"/>
      <c r="B11" s="310"/>
      <c r="C11" s="73" t="s">
        <v>427</v>
      </c>
      <c r="D11" s="151">
        <v>6</v>
      </c>
      <c r="E11" s="83"/>
      <c r="F11" s="81"/>
      <c r="G11" s="83"/>
      <c r="H11" s="81"/>
      <c r="I11" s="83"/>
      <c r="J11" s="81"/>
      <c r="K11" s="226"/>
      <c r="L11" s="227"/>
      <c r="S11" s="224"/>
      <c r="U11" s="68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</row>
    <row r="12" spans="1:73" ht="32.25" customHeight="1" x14ac:dyDescent="0.2">
      <c r="A12" s="302"/>
      <c r="B12" s="305" t="s">
        <v>64</v>
      </c>
      <c r="C12" s="306"/>
      <c r="D12" s="151">
        <v>7</v>
      </c>
      <c r="E12" s="83"/>
      <c r="F12" s="81"/>
      <c r="G12" s="83"/>
      <c r="H12" s="81"/>
      <c r="I12" s="83"/>
      <c r="J12" s="81"/>
      <c r="K12" s="226"/>
      <c r="L12" s="227"/>
      <c r="S12" s="224"/>
      <c r="U12" s="68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</row>
    <row r="13" spans="1:73" ht="32.25" customHeight="1" x14ac:dyDescent="0.2">
      <c r="A13" s="302"/>
      <c r="B13" s="310" t="s">
        <v>198</v>
      </c>
      <c r="C13" s="73" t="s">
        <v>432</v>
      </c>
      <c r="D13" s="151">
        <v>8</v>
      </c>
      <c r="E13" s="83"/>
      <c r="F13" s="81"/>
      <c r="G13" s="83"/>
      <c r="H13" s="81"/>
      <c r="I13" s="83"/>
      <c r="J13" s="81"/>
      <c r="K13" s="226"/>
      <c r="L13" s="227"/>
      <c r="S13" s="224"/>
      <c r="U13" s="68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</row>
    <row r="14" spans="1:73" ht="32.25" customHeight="1" x14ac:dyDescent="0.2">
      <c r="A14" s="302"/>
      <c r="B14" s="310"/>
      <c r="C14" s="73" t="s">
        <v>433</v>
      </c>
      <c r="D14" s="151">
        <v>9</v>
      </c>
      <c r="E14" s="83"/>
      <c r="F14" s="81"/>
      <c r="G14" s="83"/>
      <c r="H14" s="81"/>
      <c r="I14" s="83"/>
      <c r="J14" s="81"/>
      <c r="K14" s="226"/>
      <c r="L14" s="227"/>
      <c r="S14" s="224"/>
      <c r="U14" s="68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</row>
    <row r="15" spans="1:73" ht="32.25" customHeight="1" x14ac:dyDescent="0.2">
      <c r="A15" s="302"/>
      <c r="B15" s="310"/>
      <c r="C15" s="73" t="s">
        <v>431</v>
      </c>
      <c r="D15" s="151">
        <v>10</v>
      </c>
      <c r="E15" s="83"/>
      <c r="F15" s="81"/>
      <c r="G15" s="83"/>
      <c r="H15" s="81"/>
      <c r="I15" s="83"/>
      <c r="J15" s="81"/>
      <c r="K15" s="226"/>
      <c r="L15" s="227"/>
      <c r="S15" s="224"/>
      <c r="U15" s="68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</row>
    <row r="16" spans="1:73" ht="32.25" customHeight="1" x14ac:dyDescent="0.2">
      <c r="A16" s="302"/>
      <c r="B16" s="310"/>
      <c r="C16" s="73" t="s">
        <v>81</v>
      </c>
      <c r="D16" s="151">
        <v>11</v>
      </c>
      <c r="E16" s="83"/>
      <c r="F16" s="81"/>
      <c r="G16" s="83"/>
      <c r="H16" s="81"/>
      <c r="I16" s="83"/>
      <c r="J16" s="81"/>
      <c r="K16" s="226"/>
      <c r="L16" s="227"/>
      <c r="S16" s="224"/>
      <c r="U16" s="68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</row>
    <row r="17" spans="1:73" ht="63.75" customHeight="1" x14ac:dyDescent="0.2">
      <c r="A17" s="304" t="s">
        <v>82</v>
      </c>
      <c r="B17" s="305"/>
      <c r="C17" s="306"/>
      <c r="D17" s="151">
        <v>12</v>
      </c>
      <c r="E17" s="83"/>
      <c r="F17" s="81"/>
      <c r="G17" s="83"/>
      <c r="H17" s="81"/>
      <c r="I17" s="83"/>
      <c r="J17" s="81"/>
      <c r="K17" s="226"/>
      <c r="L17" s="227"/>
      <c r="S17" s="224"/>
      <c r="U17" s="68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</row>
    <row r="18" spans="1:73" ht="15.75" x14ac:dyDescent="0.2">
      <c r="A18" s="302" t="s">
        <v>27</v>
      </c>
      <c r="B18" s="305" t="s">
        <v>428</v>
      </c>
      <c r="C18" s="306"/>
      <c r="D18" s="151">
        <v>13</v>
      </c>
      <c r="E18" s="83"/>
      <c r="F18" s="81"/>
      <c r="G18" s="83"/>
      <c r="H18" s="81"/>
      <c r="I18" s="83"/>
      <c r="J18" s="81"/>
      <c r="K18" s="226"/>
      <c r="L18" s="227"/>
      <c r="S18" s="224"/>
      <c r="U18" s="68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</row>
    <row r="19" spans="1:73" ht="33" customHeight="1" x14ac:dyDescent="0.2">
      <c r="A19" s="302"/>
      <c r="B19" s="310" t="s">
        <v>198</v>
      </c>
      <c r="C19" s="73" t="s">
        <v>78</v>
      </c>
      <c r="D19" s="151">
        <v>14</v>
      </c>
      <c r="E19" s="83"/>
      <c r="F19" s="81"/>
      <c r="G19" s="83"/>
      <c r="H19" s="81"/>
      <c r="I19" s="83"/>
      <c r="J19" s="81"/>
      <c r="K19" s="226"/>
      <c r="L19" s="227"/>
      <c r="S19" s="224"/>
      <c r="U19" s="68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</row>
    <row r="20" spans="1:73" ht="15.75" x14ac:dyDescent="0.2">
      <c r="A20" s="302"/>
      <c r="B20" s="310"/>
      <c r="C20" s="73" t="s">
        <v>61</v>
      </c>
      <c r="D20" s="151">
        <v>15</v>
      </c>
      <c r="E20" s="83"/>
      <c r="F20" s="81"/>
      <c r="G20" s="83"/>
      <c r="H20" s="81"/>
      <c r="I20" s="83"/>
      <c r="J20" s="81"/>
      <c r="K20" s="226"/>
      <c r="L20" s="227"/>
      <c r="S20" s="224"/>
      <c r="U20" s="68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</row>
    <row r="21" spans="1:73" ht="15.75" x14ac:dyDescent="0.2">
      <c r="A21" s="302"/>
      <c r="B21" s="310"/>
      <c r="C21" s="73" t="s">
        <v>429</v>
      </c>
      <c r="D21" s="151">
        <v>16</v>
      </c>
      <c r="E21" s="83"/>
      <c r="F21" s="81"/>
      <c r="G21" s="83"/>
      <c r="H21" s="81"/>
      <c r="I21" s="83"/>
      <c r="J21" s="81"/>
      <c r="K21" s="226"/>
      <c r="L21" s="227"/>
      <c r="S21" s="224"/>
      <c r="U21" s="68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</row>
    <row r="22" spans="1:73" ht="32.25" customHeight="1" x14ac:dyDescent="0.2">
      <c r="A22" s="302"/>
      <c r="B22" s="310"/>
      <c r="C22" s="73" t="s">
        <v>63</v>
      </c>
      <c r="D22" s="151">
        <v>17</v>
      </c>
      <c r="E22" s="83"/>
      <c r="F22" s="81"/>
      <c r="G22" s="83"/>
      <c r="H22" s="81"/>
      <c r="I22" s="83"/>
      <c r="J22" s="81"/>
      <c r="K22" s="226"/>
      <c r="L22" s="227"/>
      <c r="S22" s="224"/>
      <c r="U22" s="68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</row>
    <row r="23" spans="1:73" ht="32.25" customHeight="1" x14ac:dyDescent="0.2">
      <c r="A23" s="302"/>
      <c r="B23" s="305" t="s">
        <v>64</v>
      </c>
      <c r="C23" s="306"/>
      <c r="D23" s="151">
        <v>18</v>
      </c>
      <c r="E23" s="83"/>
      <c r="F23" s="81"/>
      <c r="G23" s="83"/>
      <c r="H23" s="81"/>
      <c r="I23" s="83"/>
      <c r="J23" s="81"/>
      <c r="K23" s="226"/>
      <c r="L23" s="227"/>
      <c r="S23" s="224"/>
      <c r="U23" s="68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</row>
    <row r="24" spans="1:73" ht="32.25" customHeight="1" x14ac:dyDescent="0.2">
      <c r="A24" s="302"/>
      <c r="B24" s="310" t="s">
        <v>198</v>
      </c>
      <c r="C24" s="73" t="s">
        <v>432</v>
      </c>
      <c r="D24" s="151">
        <v>19</v>
      </c>
      <c r="E24" s="83"/>
      <c r="F24" s="81"/>
      <c r="G24" s="83"/>
      <c r="H24" s="81"/>
      <c r="I24" s="83"/>
      <c r="J24" s="81"/>
      <c r="K24" s="226"/>
      <c r="L24" s="227"/>
      <c r="S24" s="224"/>
      <c r="U24" s="68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</row>
    <row r="25" spans="1:73" ht="32.25" customHeight="1" x14ac:dyDescent="0.2">
      <c r="A25" s="302"/>
      <c r="B25" s="310"/>
      <c r="C25" s="73" t="s">
        <v>433</v>
      </c>
      <c r="D25" s="151">
        <v>20</v>
      </c>
      <c r="E25" s="83"/>
      <c r="F25" s="81"/>
      <c r="G25" s="83"/>
      <c r="H25" s="81"/>
      <c r="I25" s="83"/>
      <c r="J25" s="81"/>
      <c r="K25" s="226"/>
      <c r="L25" s="227"/>
      <c r="S25" s="224"/>
      <c r="U25" s="68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</row>
    <row r="26" spans="1:73" ht="32.25" customHeight="1" x14ac:dyDescent="0.2">
      <c r="A26" s="302"/>
      <c r="B26" s="310"/>
      <c r="C26" s="73" t="s">
        <v>431</v>
      </c>
      <c r="D26" s="151">
        <v>21</v>
      </c>
      <c r="E26" s="83"/>
      <c r="F26" s="81"/>
      <c r="G26" s="83"/>
      <c r="H26" s="81"/>
      <c r="I26" s="83"/>
      <c r="J26" s="81"/>
      <c r="K26" s="226"/>
      <c r="L26" s="227"/>
      <c r="S26" s="224"/>
      <c r="U26" s="68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</row>
    <row r="27" spans="1:73" ht="32.25" customHeight="1" x14ac:dyDescent="0.2">
      <c r="A27" s="302"/>
      <c r="B27" s="310"/>
      <c r="C27" s="73" t="s">
        <v>81</v>
      </c>
      <c r="D27" s="151">
        <v>22</v>
      </c>
      <c r="E27" s="83"/>
      <c r="F27" s="81"/>
      <c r="G27" s="83"/>
      <c r="H27" s="81"/>
      <c r="I27" s="83"/>
      <c r="J27" s="81"/>
      <c r="K27" s="226"/>
      <c r="L27" s="227"/>
      <c r="S27" s="224"/>
      <c r="U27" s="68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</row>
    <row r="28" spans="1:73" ht="32.25" customHeight="1" x14ac:dyDescent="0.2">
      <c r="A28" s="320" t="s">
        <v>65</v>
      </c>
      <c r="B28" s="293"/>
      <c r="C28" s="294"/>
      <c r="D28" s="151">
        <v>23</v>
      </c>
      <c r="E28" s="83">
        <v>70</v>
      </c>
      <c r="F28" s="81">
        <v>90</v>
      </c>
      <c r="G28" s="83"/>
      <c r="H28" s="81"/>
      <c r="I28" s="83">
        <v>669</v>
      </c>
      <c r="J28" s="81">
        <v>668</v>
      </c>
      <c r="K28" s="226"/>
      <c r="L28" s="227"/>
      <c r="S28" s="224"/>
      <c r="U28" s="68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</row>
    <row r="29" spans="1:73" ht="15.75" x14ac:dyDescent="0.2">
      <c r="A29" s="302" t="s">
        <v>27</v>
      </c>
      <c r="B29" s="293" t="s">
        <v>66</v>
      </c>
      <c r="C29" s="294"/>
      <c r="D29" s="151">
        <v>24</v>
      </c>
      <c r="E29" s="83">
        <v>56</v>
      </c>
      <c r="F29" s="81">
        <v>75</v>
      </c>
      <c r="G29" s="83"/>
      <c r="H29" s="81"/>
      <c r="I29" s="83">
        <v>579</v>
      </c>
      <c r="J29" s="81">
        <v>578</v>
      </c>
      <c r="K29" s="226"/>
      <c r="L29" s="227"/>
      <c r="S29" s="224"/>
      <c r="U29" s="68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</row>
    <row r="30" spans="1:73" ht="15.75" x14ac:dyDescent="0.2">
      <c r="A30" s="302"/>
      <c r="B30" s="240" t="s">
        <v>198</v>
      </c>
      <c r="C30" s="238" t="s">
        <v>430</v>
      </c>
      <c r="D30" s="151">
        <v>25</v>
      </c>
      <c r="E30" s="83"/>
      <c r="F30" s="81"/>
      <c r="G30" s="83"/>
      <c r="H30" s="81"/>
      <c r="I30" s="83"/>
      <c r="J30" s="81"/>
      <c r="K30" s="226"/>
      <c r="L30" s="227"/>
      <c r="S30" s="224"/>
      <c r="U30" s="68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</row>
    <row r="31" spans="1:73" ht="15.75" x14ac:dyDescent="0.2">
      <c r="A31" s="302"/>
      <c r="B31" s="293" t="s">
        <v>67</v>
      </c>
      <c r="C31" s="294"/>
      <c r="D31" s="151">
        <v>26</v>
      </c>
      <c r="E31" s="83">
        <v>3</v>
      </c>
      <c r="F31" s="81">
        <v>3</v>
      </c>
      <c r="G31" s="83"/>
      <c r="H31" s="81"/>
      <c r="I31" s="83">
        <v>34</v>
      </c>
      <c r="J31" s="81">
        <v>34</v>
      </c>
      <c r="K31" s="226"/>
      <c r="L31" s="227"/>
      <c r="S31" s="224"/>
      <c r="U31" s="68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</row>
    <row r="32" spans="1:73" ht="15.75" x14ac:dyDescent="0.2">
      <c r="A32" s="302"/>
      <c r="B32" s="293" t="s">
        <v>68</v>
      </c>
      <c r="C32" s="294"/>
      <c r="D32" s="151">
        <v>27</v>
      </c>
      <c r="E32" s="83"/>
      <c r="F32" s="81"/>
      <c r="G32" s="83"/>
      <c r="H32" s="81"/>
      <c r="I32" s="83">
        <v>12</v>
      </c>
      <c r="J32" s="81">
        <v>12</v>
      </c>
      <c r="K32" s="226"/>
      <c r="L32" s="227"/>
      <c r="S32" s="224"/>
      <c r="U32" s="74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</row>
    <row r="33" spans="1:73" ht="15.75" x14ac:dyDescent="0.2">
      <c r="A33" s="302"/>
      <c r="B33" s="293" t="s">
        <v>69</v>
      </c>
      <c r="C33" s="294"/>
      <c r="D33" s="151">
        <v>28</v>
      </c>
      <c r="E33" s="83">
        <v>3</v>
      </c>
      <c r="F33" s="81">
        <v>4</v>
      </c>
      <c r="G33" s="83"/>
      <c r="H33" s="81"/>
      <c r="I33" s="83">
        <v>36</v>
      </c>
      <c r="J33" s="81">
        <v>36</v>
      </c>
      <c r="K33" s="226"/>
      <c r="L33" s="227"/>
      <c r="S33" s="224"/>
      <c r="U33" s="74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</row>
    <row r="34" spans="1:73" ht="15.75" x14ac:dyDescent="0.2">
      <c r="A34" s="302"/>
      <c r="B34" s="293" t="s">
        <v>70</v>
      </c>
      <c r="C34" s="294"/>
      <c r="D34" s="151">
        <v>29</v>
      </c>
      <c r="E34" s="83"/>
      <c r="F34" s="81"/>
      <c r="G34" s="83"/>
      <c r="H34" s="81"/>
      <c r="I34" s="83"/>
      <c r="J34" s="81"/>
      <c r="K34" s="226"/>
      <c r="L34" s="227"/>
      <c r="S34" s="224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</row>
    <row r="35" spans="1:73" ht="15.75" x14ac:dyDescent="0.2">
      <c r="A35" s="302"/>
      <c r="B35" s="293" t="s">
        <v>71</v>
      </c>
      <c r="C35" s="294"/>
      <c r="D35" s="151">
        <v>30</v>
      </c>
      <c r="E35" s="83">
        <v>6</v>
      </c>
      <c r="F35" s="81">
        <v>6</v>
      </c>
      <c r="G35" s="83"/>
      <c r="H35" s="81"/>
      <c r="I35" s="83">
        <v>6</v>
      </c>
      <c r="J35" s="81">
        <v>6</v>
      </c>
      <c r="K35" s="226"/>
      <c r="L35" s="22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</row>
    <row r="36" spans="1:73" ht="15.75" x14ac:dyDescent="0.2">
      <c r="A36" s="302"/>
      <c r="B36" s="293" t="s">
        <v>74</v>
      </c>
      <c r="C36" s="294"/>
      <c r="D36" s="151">
        <v>31</v>
      </c>
      <c r="E36" s="83"/>
      <c r="F36" s="81"/>
      <c r="G36" s="83"/>
      <c r="H36" s="81"/>
      <c r="I36" s="83">
        <v>2</v>
      </c>
      <c r="J36" s="81">
        <v>2</v>
      </c>
      <c r="K36" s="226"/>
      <c r="L36" s="227"/>
      <c r="U36" s="61"/>
      <c r="V36" s="61"/>
      <c r="W36" s="76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</row>
    <row r="37" spans="1:73" ht="15.75" x14ac:dyDescent="0.2">
      <c r="A37" s="302"/>
      <c r="B37" s="293" t="s">
        <v>75</v>
      </c>
      <c r="C37" s="294"/>
      <c r="D37" s="151">
        <v>32</v>
      </c>
      <c r="E37" s="83"/>
      <c r="F37" s="81"/>
      <c r="G37" s="83"/>
      <c r="H37" s="81"/>
      <c r="I37" s="83"/>
      <c r="J37" s="81"/>
      <c r="K37" s="226"/>
      <c r="L37" s="227"/>
      <c r="U37" s="61"/>
      <c r="V37" s="61"/>
      <c r="W37" s="76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</row>
    <row r="38" spans="1:73" ht="15.75" x14ac:dyDescent="0.2">
      <c r="A38" s="302"/>
      <c r="B38" s="293" t="s">
        <v>76</v>
      </c>
      <c r="C38" s="294"/>
      <c r="D38" s="151">
        <v>33</v>
      </c>
      <c r="E38" s="83"/>
      <c r="F38" s="81"/>
      <c r="G38" s="83"/>
      <c r="H38" s="81"/>
      <c r="I38" s="83"/>
      <c r="J38" s="81"/>
      <c r="K38" s="226"/>
      <c r="L38" s="227"/>
      <c r="U38" s="61"/>
      <c r="V38" s="61"/>
      <c r="W38" s="76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</row>
    <row r="39" spans="1:73" ht="15.75" x14ac:dyDescent="0.2">
      <c r="A39" s="302"/>
      <c r="B39" s="293" t="s">
        <v>77</v>
      </c>
      <c r="C39" s="294"/>
      <c r="D39" s="151">
        <v>34</v>
      </c>
      <c r="E39" s="83"/>
      <c r="F39" s="81"/>
      <c r="G39" s="83"/>
      <c r="H39" s="81"/>
      <c r="I39" s="83"/>
      <c r="J39" s="81"/>
      <c r="K39" s="226"/>
      <c r="L39" s="227"/>
      <c r="U39" s="61"/>
      <c r="V39" s="61"/>
      <c r="W39" s="76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</row>
    <row r="40" spans="1:73" ht="15.75" x14ac:dyDescent="0.2">
      <c r="A40" s="302"/>
      <c r="B40" s="293" t="s">
        <v>73</v>
      </c>
      <c r="C40" s="294"/>
      <c r="D40" s="151">
        <v>35</v>
      </c>
      <c r="E40" s="83"/>
      <c r="F40" s="81"/>
      <c r="G40" s="83"/>
      <c r="H40" s="81"/>
      <c r="I40" s="83"/>
      <c r="J40" s="81"/>
      <c r="K40" s="226"/>
      <c r="L40" s="227"/>
      <c r="U40" s="61"/>
      <c r="V40" s="61"/>
      <c r="W40" s="76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</row>
    <row r="41" spans="1:73" ht="32.25" customHeight="1" thickBot="1" x14ac:dyDescent="0.25">
      <c r="A41" s="303"/>
      <c r="B41" s="307" t="s">
        <v>72</v>
      </c>
      <c r="C41" s="308"/>
      <c r="D41" s="167">
        <v>36</v>
      </c>
      <c r="E41" s="86">
        <v>2</v>
      </c>
      <c r="F41" s="141">
        <v>2</v>
      </c>
      <c r="G41" s="86"/>
      <c r="H41" s="141"/>
      <c r="I41" s="86"/>
      <c r="J41" s="141"/>
      <c r="K41" s="226"/>
      <c r="L41" s="227"/>
      <c r="U41" s="61"/>
      <c r="V41" s="61"/>
      <c r="W41" s="76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</row>
    <row r="42" spans="1:73" ht="19.5" customHeight="1" x14ac:dyDescent="0.2">
      <c r="J42" s="172"/>
      <c r="K42" s="84"/>
      <c r="L42" s="72"/>
      <c r="M42" s="61"/>
      <c r="N42" s="61"/>
      <c r="O42" s="61"/>
      <c r="P42" s="61"/>
      <c r="Q42" s="61"/>
      <c r="R42" s="61"/>
      <c r="S42" s="64"/>
      <c r="U42" s="61"/>
      <c r="V42" s="61"/>
      <c r="W42" s="76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</row>
    <row r="43" spans="1:73" ht="19.5" customHeight="1" x14ac:dyDescent="0.2">
      <c r="E43" s="84"/>
      <c r="F43" s="84"/>
      <c r="G43" s="84"/>
      <c r="H43" s="84"/>
      <c r="I43" s="84"/>
      <c r="K43" s="82"/>
      <c r="L43" s="72"/>
      <c r="M43" s="61"/>
      <c r="N43" s="61"/>
      <c r="O43" s="62"/>
      <c r="P43" s="76"/>
      <c r="Q43" s="61"/>
      <c r="R43" s="61"/>
      <c r="S43" s="64"/>
      <c r="U43" s="61"/>
      <c r="V43" s="61"/>
      <c r="W43" s="76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</row>
  </sheetData>
  <sheetProtection sheet="1" objects="1" scenarios="1"/>
  <mergeCells count="33">
    <mergeCell ref="B19:B22"/>
    <mergeCell ref="B23:C23"/>
    <mergeCell ref="B24:B27"/>
    <mergeCell ref="A6:C6"/>
    <mergeCell ref="A28:C28"/>
    <mergeCell ref="A2:J2"/>
    <mergeCell ref="B8:B11"/>
    <mergeCell ref="B12:C12"/>
    <mergeCell ref="A7:A16"/>
    <mergeCell ref="B7:C7"/>
    <mergeCell ref="B13:B16"/>
    <mergeCell ref="A3:C4"/>
    <mergeCell ref="B41:C41"/>
    <mergeCell ref="B37:C37"/>
    <mergeCell ref="B38:C38"/>
    <mergeCell ref="B39:C39"/>
    <mergeCell ref="B40:C40"/>
    <mergeCell ref="B31:C31"/>
    <mergeCell ref="B36:C36"/>
    <mergeCell ref="B32:C32"/>
    <mergeCell ref="I3:J3"/>
    <mergeCell ref="G3:H3"/>
    <mergeCell ref="A5:C5"/>
    <mergeCell ref="D3:D4"/>
    <mergeCell ref="E3:F3"/>
    <mergeCell ref="B34:C34"/>
    <mergeCell ref="A29:A41"/>
    <mergeCell ref="B35:C35"/>
    <mergeCell ref="B29:C29"/>
    <mergeCell ref="A17:C17"/>
    <mergeCell ref="B33:C33"/>
    <mergeCell ref="B18:C18"/>
    <mergeCell ref="A18:A27"/>
  </mergeCells>
  <phoneticPr fontId="0" type="noConversion"/>
  <dataValidations xWindow="613" yWindow="154" count="2">
    <dataValidation type="whole" operator="greaterThanOrEqual" allowBlank="1" showInputMessage="1" showErrorMessage="1" errorTitle="Робота прокурора" error="Ви ввели невірний рік." prompt="Year" sqref="G1">
      <formula1>2000</formula1>
    </dataValidation>
    <dataValidation type="whole" operator="notBetween" allowBlank="1" showInputMessage="1" showErrorMessage="1" errorTitle="Робота органів слідства" sqref="K6:K42 E6:J4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82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defaultSize="0" print="0" autoLine="0" autoPict="0" macro="[0]!Перегляд">
                <anchor moveWithCells="1">
                  <from>
                    <xdr:col>2</xdr:col>
                    <xdr:colOff>1438275</xdr:colOff>
                    <xdr:row>0</xdr:row>
                    <xdr:rowOff>95250</xdr:rowOff>
                  </from>
                  <to>
                    <xdr:col>5</xdr:col>
                    <xdr:colOff>647700</xdr:colOff>
                    <xdr:row>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print="0" autoLine="0" autoPict="0" macro="[0]!Перегляд">
                <anchor moveWithCells="1">
                  <from>
                    <xdr:col>2</xdr:col>
                    <xdr:colOff>2000250</xdr:colOff>
                    <xdr:row>0</xdr:row>
                    <xdr:rowOff>447675</xdr:rowOff>
                  </from>
                  <to>
                    <xdr:col>4</xdr:col>
                    <xdr:colOff>228600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Button 6">
              <controlPr defaultSize="0" print="0" autoFill="0" autoPict="0" macro="[0]!Контроль">
                <anchor moveWithCells="1">
                  <from>
                    <xdr:col>0</xdr:col>
                    <xdr:colOff>123825</xdr:colOff>
                    <xdr:row>0</xdr:row>
                    <xdr:rowOff>400050</xdr:rowOff>
                  </from>
                  <to>
                    <xdr:col>2</xdr:col>
                    <xdr:colOff>333375</xdr:colOff>
                    <xdr:row>0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Button 8">
              <controlPr defaultSize="0" print="0" autoFill="0" autoPict="0" macro="[0]!SaveDistr">
                <anchor moveWithCells="1">
                  <from>
                    <xdr:col>7</xdr:col>
                    <xdr:colOff>495300</xdr:colOff>
                    <xdr:row>0</xdr:row>
                    <xdr:rowOff>85725</xdr:rowOff>
                  </from>
                  <to>
                    <xdr:col>9</xdr:col>
                    <xdr:colOff>638175</xdr:colOff>
                    <xdr:row>0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Button 11">
              <controlPr defaultSize="0" print="0" autoFill="0" autoPict="0" macro="[0]!Очистка">
                <anchor moveWithCells="1">
                  <from>
                    <xdr:col>2</xdr:col>
                    <xdr:colOff>438150</xdr:colOff>
                    <xdr:row>0</xdr:row>
                    <xdr:rowOff>457200</xdr:rowOff>
                  </from>
                  <to>
                    <xdr:col>2</xdr:col>
                    <xdr:colOff>1638300</xdr:colOff>
                    <xdr:row>0</xdr:row>
                    <xdr:rowOff>704850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Button 12">
              <controlPr defaultSize="0" print="0" autoFill="0" autoPict="0" macro="[0]!District.Export">
                <anchor moveWithCells="1">
                  <from>
                    <xdr:col>8</xdr:col>
                    <xdr:colOff>333375</xdr:colOff>
                    <xdr:row>0</xdr:row>
                    <xdr:rowOff>485775</xdr:rowOff>
                  </from>
                  <to>
                    <xdr:col>9</xdr:col>
                    <xdr:colOff>304800</xdr:colOff>
                    <xdr:row>0</xdr:row>
                    <xdr:rowOff>685800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Button 14">
              <controlPr defaultSize="0" print="0" autoFill="0" autoPict="0" macro="[0]!Збереження">
                <anchor moveWithCells="1">
                  <from>
                    <xdr:col>0</xdr:col>
                    <xdr:colOff>123825</xdr:colOff>
                    <xdr:row>0</xdr:row>
                    <xdr:rowOff>57150</xdr:rowOff>
                  </from>
                  <to>
                    <xdr:col>2</xdr:col>
                    <xdr:colOff>361950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BO30"/>
  <sheetViews>
    <sheetView showZeros="0" topLeftCell="A4" zoomScale="115" zoomScaleNormal="100" workbookViewId="0">
      <selection activeCell="F12" sqref="F12"/>
    </sheetView>
  </sheetViews>
  <sheetFormatPr defaultColWidth="9" defaultRowHeight="12.75" x14ac:dyDescent="0.2"/>
  <cols>
    <col min="1" max="1" width="4.375" style="65" customWidth="1"/>
    <col min="2" max="2" width="3.75" style="65" customWidth="1"/>
    <col min="3" max="3" width="36.875" style="65" customWidth="1"/>
    <col min="4" max="4" width="3" style="65" customWidth="1"/>
    <col min="5" max="10" width="7.75" style="65" customWidth="1"/>
    <col min="11" max="11" width="10.25" style="65" customWidth="1"/>
    <col min="12" max="12" width="9.25" style="65" customWidth="1"/>
    <col min="13" max="16384" width="9" style="65"/>
  </cols>
  <sheetData>
    <row r="1" spans="1:67" ht="13.5" thickBot="1" x14ac:dyDescent="0.25">
      <c r="A1" s="332" t="s">
        <v>106</v>
      </c>
      <c r="B1" s="333"/>
      <c r="C1" s="334"/>
      <c r="D1" s="150" t="s">
        <v>107</v>
      </c>
      <c r="E1" s="175">
        <v>1</v>
      </c>
      <c r="F1" s="171">
        <v>2</v>
      </c>
      <c r="G1" s="170">
        <v>3</v>
      </c>
      <c r="H1" s="174">
        <v>4</v>
      </c>
      <c r="I1" s="175">
        <v>5</v>
      </c>
      <c r="J1" s="174">
        <v>6</v>
      </c>
      <c r="K1" s="70"/>
      <c r="L1" s="61"/>
      <c r="M1" s="61"/>
      <c r="N1" s="61"/>
      <c r="O1" s="61"/>
      <c r="P1" s="61"/>
      <c r="Q1" s="61"/>
      <c r="R1" s="61"/>
      <c r="S1" s="62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</row>
    <row r="2" spans="1:67" ht="21.75" customHeight="1" x14ac:dyDescent="0.2">
      <c r="A2" s="336" t="s">
        <v>27</v>
      </c>
      <c r="B2" s="318" t="s">
        <v>59</v>
      </c>
      <c r="C2" s="319"/>
      <c r="D2" s="119">
        <v>37</v>
      </c>
      <c r="E2" s="79">
        <v>31</v>
      </c>
      <c r="F2" s="80">
        <v>44</v>
      </c>
      <c r="G2" s="79"/>
      <c r="H2" s="80"/>
      <c r="I2" s="79">
        <v>568</v>
      </c>
      <c r="J2" s="80">
        <v>568</v>
      </c>
      <c r="K2" s="71"/>
      <c r="L2" s="72"/>
      <c r="M2" s="61"/>
      <c r="N2" s="61"/>
      <c r="O2" s="61"/>
      <c r="P2" s="61"/>
      <c r="Q2" s="61"/>
      <c r="R2" s="61"/>
      <c r="S2" s="62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</row>
    <row r="3" spans="1:67" ht="35.25" customHeight="1" x14ac:dyDescent="0.2">
      <c r="A3" s="302"/>
      <c r="B3" s="310" t="s">
        <v>198</v>
      </c>
      <c r="C3" s="73" t="s">
        <v>78</v>
      </c>
      <c r="D3" s="154">
        <v>38</v>
      </c>
      <c r="E3" s="83">
        <v>4</v>
      </c>
      <c r="F3" s="81">
        <v>4</v>
      </c>
      <c r="G3" s="83"/>
      <c r="H3" s="81"/>
      <c r="I3" s="83">
        <v>65</v>
      </c>
      <c r="J3" s="81">
        <v>65</v>
      </c>
      <c r="K3" s="71"/>
      <c r="L3" s="72"/>
      <c r="M3" s="61"/>
      <c r="N3" s="61"/>
      <c r="O3" s="61"/>
      <c r="P3" s="61"/>
      <c r="Q3" s="61"/>
      <c r="R3" s="61"/>
      <c r="S3" s="62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</row>
    <row r="4" spans="1:67" ht="35.25" customHeight="1" x14ac:dyDescent="0.2">
      <c r="A4" s="302"/>
      <c r="B4" s="310"/>
      <c r="C4" s="73" t="s">
        <v>60</v>
      </c>
      <c r="D4" s="154">
        <v>39</v>
      </c>
      <c r="E4" s="83">
        <v>5</v>
      </c>
      <c r="F4" s="81">
        <v>9</v>
      </c>
      <c r="G4" s="83"/>
      <c r="H4" s="81"/>
      <c r="I4" s="83">
        <v>382</v>
      </c>
      <c r="J4" s="81">
        <v>382</v>
      </c>
      <c r="K4" s="71"/>
      <c r="L4" s="72"/>
      <c r="M4" s="61"/>
      <c r="N4" s="61"/>
      <c r="O4" s="61"/>
      <c r="P4" s="61"/>
      <c r="Q4" s="61"/>
      <c r="R4" s="61"/>
      <c r="S4" s="62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</row>
    <row r="5" spans="1:67" ht="21.75" customHeight="1" x14ac:dyDescent="0.2">
      <c r="A5" s="302"/>
      <c r="B5" s="310"/>
      <c r="C5" s="73" t="s">
        <v>61</v>
      </c>
      <c r="D5" s="154">
        <v>40</v>
      </c>
      <c r="E5" s="83"/>
      <c r="F5" s="81"/>
      <c r="G5" s="83"/>
      <c r="H5" s="81"/>
      <c r="I5" s="83">
        <v>51</v>
      </c>
      <c r="J5" s="81">
        <v>51</v>
      </c>
      <c r="K5" s="71"/>
      <c r="L5" s="72"/>
      <c r="M5" s="61"/>
      <c r="N5" s="61"/>
      <c r="O5" s="61"/>
      <c r="P5" s="61"/>
      <c r="Q5" s="61"/>
      <c r="R5" s="61"/>
      <c r="S5" s="62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</row>
    <row r="6" spans="1:67" ht="21.75" customHeight="1" x14ac:dyDescent="0.2">
      <c r="A6" s="302"/>
      <c r="B6" s="310"/>
      <c r="C6" s="73" t="s">
        <v>62</v>
      </c>
      <c r="D6" s="154">
        <v>41</v>
      </c>
      <c r="E6" s="83">
        <v>17</v>
      </c>
      <c r="F6" s="81">
        <v>26</v>
      </c>
      <c r="G6" s="83"/>
      <c r="H6" s="81"/>
      <c r="I6" s="83">
        <v>52</v>
      </c>
      <c r="J6" s="81">
        <v>52</v>
      </c>
      <c r="K6" s="71"/>
      <c r="L6" s="72"/>
      <c r="M6" s="61"/>
      <c r="N6" s="61"/>
      <c r="O6" s="61"/>
      <c r="P6" s="61"/>
      <c r="Q6" s="61"/>
      <c r="R6" s="61"/>
      <c r="S6" s="62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</row>
    <row r="7" spans="1:67" ht="35.25" customHeight="1" x14ac:dyDescent="0.2">
      <c r="A7" s="302"/>
      <c r="B7" s="310"/>
      <c r="C7" s="73" t="s">
        <v>63</v>
      </c>
      <c r="D7" s="154">
        <v>42</v>
      </c>
      <c r="E7" s="83">
        <v>5</v>
      </c>
      <c r="F7" s="81">
        <v>5</v>
      </c>
      <c r="G7" s="83"/>
      <c r="H7" s="81"/>
      <c r="I7" s="83">
        <v>18</v>
      </c>
      <c r="J7" s="81">
        <v>18</v>
      </c>
      <c r="K7" s="71"/>
      <c r="L7" s="72"/>
      <c r="M7" s="61"/>
      <c r="N7" s="61"/>
      <c r="O7" s="61"/>
      <c r="P7" s="61"/>
      <c r="Q7" s="61"/>
      <c r="R7" s="61"/>
      <c r="S7" s="62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</row>
    <row r="8" spans="1:67" ht="35.25" customHeight="1" x14ac:dyDescent="0.2">
      <c r="A8" s="302"/>
      <c r="B8" s="305" t="s">
        <v>64</v>
      </c>
      <c r="C8" s="306"/>
      <c r="D8" s="154">
        <v>43</v>
      </c>
      <c r="E8" s="83">
        <v>39</v>
      </c>
      <c r="F8" s="81">
        <v>46</v>
      </c>
      <c r="G8" s="83"/>
      <c r="H8" s="81"/>
      <c r="I8" s="83">
        <v>101</v>
      </c>
      <c r="J8" s="81">
        <v>100</v>
      </c>
      <c r="K8" s="71"/>
      <c r="L8" s="72"/>
      <c r="M8" s="61"/>
      <c r="N8" s="61"/>
      <c r="O8" s="61"/>
      <c r="P8" s="61"/>
      <c r="Q8" s="61"/>
      <c r="R8" s="61"/>
      <c r="S8" s="62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</row>
    <row r="9" spans="1:67" ht="35.25" customHeight="1" x14ac:dyDescent="0.2">
      <c r="A9" s="302"/>
      <c r="B9" s="310" t="s">
        <v>198</v>
      </c>
      <c r="C9" s="73" t="s">
        <v>79</v>
      </c>
      <c r="D9" s="154">
        <v>44</v>
      </c>
      <c r="E9" s="83">
        <v>3</v>
      </c>
      <c r="F9" s="81">
        <v>10</v>
      </c>
      <c r="G9" s="83"/>
      <c r="H9" s="81"/>
      <c r="I9" s="83">
        <v>23</v>
      </c>
      <c r="J9" s="81">
        <v>23</v>
      </c>
      <c r="K9" s="71"/>
      <c r="L9" s="72"/>
      <c r="M9" s="61"/>
      <c r="N9" s="61"/>
      <c r="O9" s="61"/>
      <c r="P9" s="61"/>
      <c r="Q9" s="61"/>
      <c r="R9" s="61"/>
      <c r="S9" s="62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</row>
    <row r="10" spans="1:67" ht="35.25" customHeight="1" x14ac:dyDescent="0.2">
      <c r="A10" s="302"/>
      <c r="B10" s="310"/>
      <c r="C10" s="73" t="s">
        <v>80</v>
      </c>
      <c r="D10" s="154">
        <v>45</v>
      </c>
      <c r="E10" s="83">
        <v>2</v>
      </c>
      <c r="F10" s="81">
        <v>2</v>
      </c>
      <c r="G10" s="83"/>
      <c r="H10" s="81"/>
      <c r="I10" s="83">
        <v>7</v>
      </c>
      <c r="J10" s="81">
        <v>7</v>
      </c>
      <c r="K10" s="71"/>
      <c r="L10" s="72"/>
      <c r="M10" s="61"/>
      <c r="N10" s="61"/>
      <c r="O10" s="61"/>
      <c r="P10" s="61"/>
      <c r="Q10" s="61"/>
      <c r="R10" s="61"/>
      <c r="S10" s="62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</row>
    <row r="11" spans="1:67" ht="35.25" customHeight="1" x14ac:dyDescent="0.2">
      <c r="A11" s="302"/>
      <c r="B11" s="310"/>
      <c r="C11" s="73" t="s">
        <v>431</v>
      </c>
      <c r="D11" s="154">
        <v>46</v>
      </c>
      <c r="E11" s="83">
        <v>6</v>
      </c>
      <c r="F11" s="81">
        <v>6</v>
      </c>
      <c r="G11" s="83"/>
      <c r="H11" s="81"/>
      <c r="I11" s="83">
        <v>25</v>
      </c>
      <c r="J11" s="81">
        <v>24</v>
      </c>
      <c r="K11" s="71"/>
      <c r="L11" s="72"/>
      <c r="M11" s="61"/>
      <c r="N11" s="61"/>
      <c r="O11" s="61"/>
      <c r="P11" s="61"/>
      <c r="Q11" s="61"/>
      <c r="R11" s="61"/>
      <c r="S11" s="62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</row>
    <row r="12" spans="1:67" ht="35.25" customHeight="1" x14ac:dyDescent="0.2">
      <c r="A12" s="302"/>
      <c r="B12" s="310"/>
      <c r="C12" s="73" t="s">
        <v>81</v>
      </c>
      <c r="D12" s="154">
        <v>47</v>
      </c>
      <c r="E12" s="83">
        <v>28</v>
      </c>
      <c r="F12" s="81">
        <v>28</v>
      </c>
      <c r="G12" s="83"/>
      <c r="H12" s="81"/>
      <c r="I12" s="83">
        <v>46</v>
      </c>
      <c r="J12" s="81">
        <v>46</v>
      </c>
      <c r="K12" s="71"/>
      <c r="L12" s="72"/>
      <c r="M12" s="61"/>
      <c r="N12" s="61"/>
      <c r="O12" s="61"/>
      <c r="P12" s="61"/>
      <c r="Q12" s="61"/>
      <c r="R12" s="61"/>
      <c r="S12" s="62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</row>
    <row r="13" spans="1:67" ht="21.75" customHeight="1" x14ac:dyDescent="0.2">
      <c r="A13" s="304" t="s">
        <v>187</v>
      </c>
      <c r="B13" s="305"/>
      <c r="C13" s="306"/>
      <c r="D13" s="154">
        <v>48</v>
      </c>
      <c r="E13" s="83">
        <v>2</v>
      </c>
      <c r="F13" s="81">
        <v>2</v>
      </c>
      <c r="G13" s="83"/>
      <c r="H13" s="81"/>
      <c r="I13" s="83">
        <v>9</v>
      </c>
      <c r="J13" s="81">
        <v>9</v>
      </c>
      <c r="K13" s="71"/>
      <c r="L13" s="72"/>
      <c r="M13" s="61"/>
      <c r="N13" s="61"/>
      <c r="O13" s="61"/>
      <c r="P13" s="61"/>
      <c r="Q13" s="61"/>
      <c r="R13" s="61"/>
      <c r="S13" s="62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</row>
    <row r="14" spans="1:67" ht="21.75" customHeight="1" x14ac:dyDescent="0.2">
      <c r="A14" s="302" t="s">
        <v>27</v>
      </c>
      <c r="B14" s="305" t="s">
        <v>189</v>
      </c>
      <c r="C14" s="306"/>
      <c r="D14" s="154">
        <v>49</v>
      </c>
      <c r="E14" s="83">
        <v>1</v>
      </c>
      <c r="F14" s="81">
        <v>1</v>
      </c>
      <c r="G14" s="83"/>
      <c r="H14" s="81"/>
      <c r="I14" s="83">
        <v>8</v>
      </c>
      <c r="J14" s="81">
        <v>8</v>
      </c>
      <c r="K14" s="71"/>
      <c r="L14" s="72"/>
      <c r="M14" s="61"/>
      <c r="N14" s="61"/>
      <c r="O14" s="61"/>
      <c r="P14" s="61"/>
      <c r="Q14" s="61"/>
      <c r="R14" s="61"/>
      <c r="S14" s="62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</row>
    <row r="15" spans="1:67" ht="35.25" customHeight="1" x14ac:dyDescent="0.2">
      <c r="A15" s="302"/>
      <c r="B15" s="310" t="s">
        <v>198</v>
      </c>
      <c r="C15" s="73" t="s">
        <v>190</v>
      </c>
      <c r="D15" s="154">
        <v>50</v>
      </c>
      <c r="E15" s="83"/>
      <c r="F15" s="81"/>
      <c r="G15" s="83"/>
      <c r="H15" s="81"/>
      <c r="I15" s="83">
        <v>8</v>
      </c>
      <c r="J15" s="81">
        <v>8</v>
      </c>
      <c r="K15" s="71"/>
      <c r="L15" s="72"/>
      <c r="M15" s="61"/>
      <c r="N15" s="61"/>
      <c r="O15" s="61"/>
      <c r="P15" s="61"/>
      <c r="Q15" s="61"/>
      <c r="R15" s="61"/>
      <c r="S15" s="62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</row>
    <row r="16" spans="1:67" ht="21.75" customHeight="1" x14ac:dyDescent="0.2">
      <c r="A16" s="302"/>
      <c r="B16" s="310"/>
      <c r="C16" s="73" t="s">
        <v>62</v>
      </c>
      <c r="D16" s="154">
        <v>51</v>
      </c>
      <c r="E16" s="83">
        <v>1</v>
      </c>
      <c r="F16" s="81">
        <v>1</v>
      </c>
      <c r="G16" s="83"/>
      <c r="H16" s="81"/>
      <c r="I16" s="83"/>
      <c r="J16" s="81"/>
      <c r="K16" s="71"/>
      <c r="L16" s="72"/>
      <c r="M16" s="61"/>
      <c r="N16" s="61"/>
      <c r="O16" s="61"/>
      <c r="P16" s="61"/>
      <c r="Q16" s="61"/>
      <c r="R16" s="61"/>
      <c r="S16" s="62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</row>
    <row r="17" spans="1:67" ht="54" customHeight="1" x14ac:dyDescent="0.2">
      <c r="A17" s="302"/>
      <c r="B17" s="310"/>
      <c r="C17" s="73" t="s">
        <v>191</v>
      </c>
      <c r="D17" s="154">
        <v>52</v>
      </c>
      <c r="E17" s="83"/>
      <c r="F17" s="81"/>
      <c r="G17" s="83"/>
      <c r="H17" s="81"/>
      <c r="I17" s="83"/>
      <c r="J17" s="81"/>
      <c r="K17" s="71"/>
      <c r="L17" s="72"/>
      <c r="M17" s="61"/>
      <c r="N17" s="61"/>
      <c r="O17" s="61"/>
      <c r="P17" s="61"/>
      <c r="Q17" s="61"/>
      <c r="R17" s="61"/>
      <c r="S17" s="62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</row>
    <row r="18" spans="1:67" ht="35.25" customHeight="1" x14ac:dyDescent="0.2">
      <c r="A18" s="302"/>
      <c r="B18" s="305" t="s">
        <v>188</v>
      </c>
      <c r="C18" s="306"/>
      <c r="D18" s="154">
        <v>53</v>
      </c>
      <c r="E18" s="83">
        <v>1</v>
      </c>
      <c r="F18" s="81">
        <v>1</v>
      </c>
      <c r="G18" s="83"/>
      <c r="H18" s="81"/>
      <c r="I18" s="83">
        <v>1</v>
      </c>
      <c r="J18" s="81">
        <v>1</v>
      </c>
      <c r="K18" s="71"/>
      <c r="L18" s="72"/>
      <c r="M18" s="61"/>
      <c r="N18" s="61"/>
      <c r="O18" s="61"/>
      <c r="P18" s="61"/>
      <c r="Q18" s="61"/>
      <c r="R18" s="61"/>
      <c r="S18" s="62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</row>
    <row r="19" spans="1:67" ht="35.25" customHeight="1" x14ac:dyDescent="0.2">
      <c r="A19" s="302"/>
      <c r="B19" s="310" t="s">
        <v>198</v>
      </c>
      <c r="C19" s="73" t="s">
        <v>79</v>
      </c>
      <c r="D19" s="154">
        <v>54</v>
      </c>
      <c r="E19" s="83"/>
      <c r="F19" s="81"/>
      <c r="G19" s="83"/>
      <c r="H19" s="81"/>
      <c r="I19" s="83"/>
      <c r="J19" s="81"/>
      <c r="K19" s="71"/>
      <c r="L19" s="72"/>
      <c r="M19" s="61"/>
      <c r="N19" s="61"/>
      <c r="O19" s="61"/>
      <c r="P19" s="61"/>
      <c r="Q19" s="61"/>
      <c r="R19" s="61"/>
      <c r="S19" s="62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</row>
    <row r="20" spans="1:67" ht="35.25" customHeight="1" x14ac:dyDescent="0.2">
      <c r="A20" s="302"/>
      <c r="B20" s="310"/>
      <c r="C20" s="73" t="s">
        <v>80</v>
      </c>
      <c r="D20" s="154">
        <v>55</v>
      </c>
      <c r="E20" s="83"/>
      <c r="F20" s="81"/>
      <c r="G20" s="83"/>
      <c r="H20" s="81"/>
      <c r="I20" s="83"/>
      <c r="J20" s="81"/>
      <c r="K20" s="71"/>
      <c r="L20" s="72"/>
      <c r="M20" s="61"/>
      <c r="N20" s="61"/>
      <c r="O20" s="61"/>
      <c r="P20" s="61"/>
      <c r="Q20" s="61"/>
      <c r="R20" s="61"/>
      <c r="S20" s="62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</row>
    <row r="21" spans="1:67" ht="35.25" customHeight="1" x14ac:dyDescent="0.2">
      <c r="A21" s="302"/>
      <c r="B21" s="310"/>
      <c r="C21" s="73" t="s">
        <v>431</v>
      </c>
      <c r="D21" s="154">
        <v>56</v>
      </c>
      <c r="E21" s="83"/>
      <c r="F21" s="81"/>
      <c r="G21" s="83"/>
      <c r="H21" s="81"/>
      <c r="I21" s="83"/>
      <c r="J21" s="81"/>
      <c r="K21" s="71"/>
      <c r="L21" s="72"/>
      <c r="M21" s="61"/>
      <c r="N21" s="61"/>
      <c r="O21" s="61"/>
      <c r="P21" s="61"/>
      <c r="Q21" s="61"/>
      <c r="R21" s="61"/>
      <c r="S21" s="62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</row>
    <row r="22" spans="1:67" ht="35.25" customHeight="1" x14ac:dyDescent="0.2">
      <c r="A22" s="302"/>
      <c r="B22" s="310"/>
      <c r="C22" s="73" t="s">
        <v>81</v>
      </c>
      <c r="D22" s="154">
        <v>57</v>
      </c>
      <c r="E22" s="83">
        <v>1</v>
      </c>
      <c r="F22" s="81">
        <v>1</v>
      </c>
      <c r="G22" s="83"/>
      <c r="H22" s="81"/>
      <c r="I22" s="83">
        <v>1</v>
      </c>
      <c r="J22" s="81">
        <v>1</v>
      </c>
      <c r="K22" s="71"/>
      <c r="L22" s="72"/>
      <c r="M22" s="61"/>
      <c r="N22" s="61"/>
      <c r="O22" s="61"/>
      <c r="P22" s="61"/>
      <c r="Q22" s="61"/>
      <c r="R22" s="61"/>
      <c r="S22" s="62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</row>
    <row r="23" spans="1:67" ht="21.75" customHeight="1" thickBot="1" x14ac:dyDescent="0.25">
      <c r="A23" s="324" t="s">
        <v>358</v>
      </c>
      <c r="B23" s="325"/>
      <c r="C23" s="326"/>
      <c r="D23" s="155">
        <v>58</v>
      </c>
      <c r="E23" s="86">
        <v>17</v>
      </c>
      <c r="F23" s="141">
        <v>45</v>
      </c>
      <c r="G23" s="86"/>
      <c r="H23" s="141"/>
      <c r="I23" s="86">
        <v>11</v>
      </c>
      <c r="J23" s="141">
        <v>11</v>
      </c>
      <c r="K23" s="71"/>
      <c r="L23" s="72"/>
      <c r="M23" s="61"/>
      <c r="N23" s="61"/>
      <c r="O23" s="61"/>
      <c r="P23" s="61"/>
      <c r="Q23" s="61"/>
      <c r="R23" s="61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</row>
    <row r="24" spans="1:67" ht="21.75" customHeight="1" thickBot="1" x14ac:dyDescent="0.25">
      <c r="A24" s="321" t="s">
        <v>351</v>
      </c>
      <c r="B24" s="322"/>
      <c r="C24" s="323"/>
      <c r="D24" s="150">
        <v>59</v>
      </c>
      <c r="E24" s="179">
        <v>89</v>
      </c>
      <c r="F24" s="180">
        <v>137</v>
      </c>
      <c r="G24" s="179"/>
      <c r="H24" s="180"/>
      <c r="I24" s="179">
        <v>689</v>
      </c>
      <c r="J24" s="180">
        <v>688</v>
      </c>
      <c r="K24" s="71"/>
      <c r="L24" s="72"/>
      <c r="M24" s="61"/>
      <c r="N24" s="61"/>
      <c r="O24" s="61"/>
      <c r="P24" s="61"/>
      <c r="Q24" s="61"/>
      <c r="R24" s="61"/>
      <c r="S24" s="62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</row>
    <row r="25" spans="1:67" ht="35.25" customHeight="1" x14ac:dyDescent="0.2">
      <c r="A25" s="335" t="s">
        <v>27</v>
      </c>
      <c r="B25" s="327" t="s">
        <v>25</v>
      </c>
      <c r="C25" s="328"/>
      <c r="D25" s="151">
        <v>60</v>
      </c>
      <c r="E25" s="79">
        <v>1</v>
      </c>
      <c r="F25" s="80">
        <v>7</v>
      </c>
      <c r="G25" s="79"/>
      <c r="H25" s="80"/>
      <c r="I25" s="79"/>
      <c r="J25" s="80"/>
      <c r="K25" s="71"/>
      <c r="L25" s="72"/>
      <c r="M25" s="61"/>
      <c r="N25" s="61"/>
      <c r="O25" s="61"/>
      <c r="P25" s="61"/>
      <c r="Q25" s="61"/>
      <c r="R25" s="61"/>
      <c r="S25" s="62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</row>
    <row r="26" spans="1:67" ht="21.75" customHeight="1" x14ac:dyDescent="0.2">
      <c r="A26" s="335"/>
      <c r="B26" s="293" t="s">
        <v>434</v>
      </c>
      <c r="C26" s="294"/>
      <c r="D26" s="151">
        <v>61</v>
      </c>
      <c r="E26" s="83">
        <v>19</v>
      </c>
      <c r="F26" s="81">
        <v>30</v>
      </c>
      <c r="G26" s="83"/>
      <c r="H26" s="81"/>
      <c r="I26" s="83"/>
      <c r="J26" s="81"/>
      <c r="K26" s="71"/>
      <c r="L26" s="72"/>
      <c r="M26" s="61"/>
      <c r="N26" s="61"/>
      <c r="O26" s="61"/>
      <c r="P26" s="61"/>
      <c r="Q26" s="61"/>
      <c r="R26" s="61"/>
      <c r="S26" s="62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</row>
    <row r="27" spans="1:67" ht="35.25" customHeight="1" x14ac:dyDescent="0.2">
      <c r="A27" s="335"/>
      <c r="B27" s="293" t="s">
        <v>26</v>
      </c>
      <c r="C27" s="294"/>
      <c r="D27" s="151">
        <v>62</v>
      </c>
      <c r="E27" s="83"/>
      <c r="F27" s="81"/>
      <c r="G27" s="83"/>
      <c r="H27" s="81"/>
      <c r="I27" s="83"/>
      <c r="J27" s="81"/>
      <c r="K27" s="71"/>
      <c r="L27" s="72"/>
      <c r="M27" s="61"/>
      <c r="N27" s="61"/>
      <c r="O27" s="61"/>
      <c r="P27" s="61"/>
      <c r="Q27" s="61"/>
      <c r="R27" s="61"/>
      <c r="S27" s="62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</row>
    <row r="28" spans="1:67" ht="35.25" customHeight="1" x14ac:dyDescent="0.2">
      <c r="A28" s="335"/>
      <c r="B28" s="293" t="s">
        <v>435</v>
      </c>
      <c r="C28" s="294"/>
      <c r="D28" s="151">
        <v>63</v>
      </c>
      <c r="E28" s="83"/>
      <c r="F28" s="81"/>
      <c r="G28" s="83"/>
      <c r="H28" s="81"/>
      <c r="I28" s="83"/>
      <c r="J28" s="81"/>
      <c r="K28" s="71"/>
      <c r="L28" s="72"/>
      <c r="M28" s="61"/>
      <c r="N28" s="61"/>
      <c r="O28" s="61"/>
      <c r="P28" s="61"/>
      <c r="Q28" s="61"/>
      <c r="R28" s="61"/>
      <c r="S28" s="62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</row>
    <row r="29" spans="1:67" ht="35.25" customHeight="1" thickBot="1" x14ac:dyDescent="0.25">
      <c r="A29" s="320" t="s">
        <v>436</v>
      </c>
      <c r="B29" s="293"/>
      <c r="C29" s="294"/>
      <c r="D29" s="151">
        <v>64</v>
      </c>
      <c r="E29" s="86"/>
      <c r="F29" s="141"/>
      <c r="G29" s="86"/>
      <c r="H29" s="141"/>
      <c r="I29" s="86"/>
      <c r="J29" s="141"/>
      <c r="K29" s="71"/>
      <c r="L29" s="72"/>
      <c r="M29" s="61"/>
      <c r="N29" s="61"/>
      <c r="O29" s="61"/>
      <c r="P29" s="61"/>
      <c r="Q29" s="61"/>
      <c r="R29" s="61"/>
      <c r="S29" s="62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</row>
    <row r="30" spans="1:67" ht="22.5" customHeight="1" thickBot="1" x14ac:dyDescent="0.25">
      <c r="A30" s="329" t="s">
        <v>108</v>
      </c>
      <c r="B30" s="330"/>
      <c r="C30" s="331"/>
      <c r="D30" s="176">
        <v>65</v>
      </c>
      <c r="E30" s="177">
        <f>SUM('Таблиця 1'!E6:E41)+SUM('Таб 1'!E2:E29)</f>
        <v>412</v>
      </c>
      <c r="F30" s="178">
        <f>SUM('Таблиця 1'!F6:F41)+SUM('Таб 1'!F2:F29)</f>
        <v>585</v>
      </c>
      <c r="G30" s="177">
        <f>SUM('Таблиця 1'!G6:G41)+SUM('Таб 1'!G2:G24)+G26+G27+G28</f>
        <v>0</v>
      </c>
      <c r="H30" s="178">
        <f>SUM('Таблиця 1'!H6:H41)+SUM('Таб 1'!H2:H24)+H26+H27+H28</f>
        <v>0</v>
      </c>
      <c r="I30" s="177">
        <f>SUM('Таблиця 1'!I6:I41)+SUM('Таб 1'!I2:I28)</f>
        <v>3403</v>
      </c>
      <c r="J30" s="178">
        <f>SUM('Таблиця 1'!J6:J41)+SUM('Таб 1'!J2:J24)+J27+J28</f>
        <v>3398</v>
      </c>
      <c r="K30" s="71"/>
      <c r="L30" s="72"/>
      <c r="M30" s="61"/>
      <c r="N30" s="61"/>
      <c r="O30" s="61"/>
      <c r="P30" s="61"/>
      <c r="Q30" s="61"/>
      <c r="R30" s="61"/>
      <c r="S30" s="64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</row>
  </sheetData>
  <sheetProtection sheet="1" objects="1" scenarios="1"/>
  <mergeCells count="21">
    <mergeCell ref="A30:C30"/>
    <mergeCell ref="A1:C1"/>
    <mergeCell ref="A13:C13"/>
    <mergeCell ref="A25:A28"/>
    <mergeCell ref="B28:C28"/>
    <mergeCell ref="B14:C14"/>
    <mergeCell ref="B19:B22"/>
    <mergeCell ref="B3:B7"/>
    <mergeCell ref="A2:A12"/>
    <mergeCell ref="B2:C2"/>
    <mergeCell ref="B18:C18"/>
    <mergeCell ref="B9:B12"/>
    <mergeCell ref="B8:C8"/>
    <mergeCell ref="A14:A22"/>
    <mergeCell ref="B15:B17"/>
    <mergeCell ref="A29:C29"/>
    <mergeCell ref="B27:C27"/>
    <mergeCell ref="A24:C24"/>
    <mergeCell ref="A23:C23"/>
    <mergeCell ref="B25:C25"/>
    <mergeCell ref="B26:C26"/>
  </mergeCells>
  <phoneticPr fontId="0" type="noConversion"/>
  <dataValidations xWindow="613" yWindow="154" count="2">
    <dataValidation type="whole" operator="notBetween" allowBlank="1" showInputMessage="1" showErrorMessage="1" errorTitle="Робота органів слідства" sqref="E23:F29 G23:J24 G26:I28 I25 E2:J22 K2:K30 J27:J28">
      <formula1>-100</formula1>
      <formula2>0</formula2>
    </dataValidation>
    <dataValidation type="custom" showInputMessage="1" showErrorMessage="1" sqref="J25:J26 G25:H25 G29:J29">
      <formula1>"Х"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L33"/>
  <sheetViews>
    <sheetView showZeros="0" topLeftCell="A4" zoomScale="70" zoomScaleNormal="70" workbookViewId="0">
      <selection activeCell="F23" sqref="F23"/>
    </sheetView>
  </sheetViews>
  <sheetFormatPr defaultColWidth="9" defaultRowHeight="12.75" x14ac:dyDescent="0.2"/>
  <cols>
    <col min="1" max="1" width="5.5" style="87" customWidth="1"/>
    <col min="2" max="2" width="6" style="87" bestFit="1" customWidth="1"/>
    <col min="3" max="3" width="13.875" style="87" customWidth="1"/>
    <col min="4" max="4" width="2.75" style="87" bestFit="1" customWidth="1"/>
    <col min="5" max="5" width="13" style="87" customWidth="1"/>
    <col min="6" max="10" width="7.25" style="87" customWidth="1"/>
    <col min="11" max="11" width="8.25" style="87" customWidth="1"/>
    <col min="12" max="12" width="12.75" style="87" customWidth="1"/>
    <col min="13" max="16384" width="9" style="87"/>
  </cols>
  <sheetData>
    <row r="1" spans="1:12" ht="36" customHeight="1" x14ac:dyDescent="0.2">
      <c r="A1" s="347" t="s">
        <v>447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</row>
    <row r="2" spans="1:12" ht="36" customHeight="1" thickBot="1" x14ac:dyDescent="0.25">
      <c r="A2" s="348" t="s">
        <v>194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</row>
    <row r="3" spans="1:12" ht="15" x14ac:dyDescent="0.2">
      <c r="A3" s="349"/>
      <c r="B3" s="350"/>
      <c r="C3" s="351"/>
      <c r="D3" s="355" t="s">
        <v>111</v>
      </c>
      <c r="E3" s="357" t="s">
        <v>264</v>
      </c>
      <c r="F3" s="359" t="s">
        <v>27</v>
      </c>
      <c r="G3" s="359"/>
      <c r="H3" s="359"/>
      <c r="I3" s="359"/>
      <c r="J3" s="359"/>
      <c r="K3" s="359"/>
      <c r="L3" s="241" t="s">
        <v>109</v>
      </c>
    </row>
    <row r="4" spans="1:12" ht="65.25" customHeight="1" thickBot="1" x14ac:dyDescent="0.25">
      <c r="A4" s="352"/>
      <c r="B4" s="353"/>
      <c r="C4" s="354"/>
      <c r="D4" s="356"/>
      <c r="E4" s="358"/>
      <c r="F4" s="242" t="s">
        <v>265</v>
      </c>
      <c r="G4" s="242" t="s">
        <v>266</v>
      </c>
      <c r="H4" s="242" t="s">
        <v>267</v>
      </c>
      <c r="I4" s="242" t="s">
        <v>268</v>
      </c>
      <c r="J4" s="243" t="s">
        <v>269</v>
      </c>
      <c r="K4" s="242" t="s">
        <v>270</v>
      </c>
      <c r="L4" s="244" t="s">
        <v>151</v>
      </c>
    </row>
    <row r="5" spans="1:12" ht="13.5" thickBot="1" x14ac:dyDescent="0.25">
      <c r="A5" s="340" t="s">
        <v>350</v>
      </c>
      <c r="B5" s="341"/>
      <c r="C5" s="342"/>
      <c r="D5" s="245" t="s">
        <v>107</v>
      </c>
      <c r="E5" s="246">
        <v>1</v>
      </c>
      <c r="F5" s="247">
        <v>2</v>
      </c>
      <c r="G5" s="247">
        <v>3</v>
      </c>
      <c r="H5" s="247">
        <v>4</v>
      </c>
      <c r="I5" s="247">
        <v>5</v>
      </c>
      <c r="J5" s="247">
        <v>6</v>
      </c>
      <c r="K5" s="247">
        <v>7</v>
      </c>
      <c r="L5" s="248">
        <v>8</v>
      </c>
    </row>
    <row r="6" spans="1:12" ht="35.25" customHeight="1" x14ac:dyDescent="0.2">
      <c r="A6" s="343" t="s">
        <v>185</v>
      </c>
      <c r="B6" s="344"/>
      <c r="C6" s="345"/>
      <c r="D6" s="249">
        <v>1</v>
      </c>
      <c r="E6" s="279">
        <v>359</v>
      </c>
      <c r="F6" s="258"/>
      <c r="G6" s="258"/>
      <c r="H6" s="258">
        <v>359</v>
      </c>
      <c r="I6" s="258"/>
      <c r="J6" s="258"/>
      <c r="K6" s="258"/>
      <c r="L6" s="80"/>
    </row>
    <row r="7" spans="1:12" ht="21.75" customHeight="1" x14ac:dyDescent="0.2">
      <c r="A7" s="346" t="s">
        <v>448</v>
      </c>
      <c r="B7" s="338" t="s">
        <v>261</v>
      </c>
      <c r="C7" s="339"/>
      <c r="D7" s="250">
        <v>2</v>
      </c>
      <c r="E7" s="280">
        <v>346</v>
      </c>
      <c r="F7" s="259"/>
      <c r="G7" s="259"/>
      <c r="H7" s="259">
        <v>346</v>
      </c>
      <c r="I7" s="259"/>
      <c r="J7" s="259"/>
      <c r="K7" s="259"/>
      <c r="L7" s="81"/>
    </row>
    <row r="8" spans="1:12" ht="33.75" customHeight="1" x14ac:dyDescent="0.2">
      <c r="A8" s="346"/>
      <c r="B8" s="251" t="s">
        <v>27</v>
      </c>
      <c r="C8" s="252" t="s">
        <v>449</v>
      </c>
      <c r="D8" s="250">
        <v>3</v>
      </c>
      <c r="E8" s="280"/>
      <c r="F8" s="259"/>
      <c r="G8" s="259"/>
      <c r="H8" s="259"/>
      <c r="I8" s="259"/>
      <c r="J8" s="259"/>
      <c r="K8" s="259"/>
      <c r="L8" s="81"/>
    </row>
    <row r="9" spans="1:12" ht="21.75" customHeight="1" x14ac:dyDescent="0.2">
      <c r="A9" s="346"/>
      <c r="B9" s="338" t="s">
        <v>450</v>
      </c>
      <c r="C9" s="339"/>
      <c r="D9" s="250">
        <v>4</v>
      </c>
      <c r="E9" s="280"/>
      <c r="F9" s="259"/>
      <c r="G9" s="259"/>
      <c r="H9" s="259"/>
      <c r="I9" s="259"/>
      <c r="J9" s="259"/>
      <c r="K9" s="259"/>
      <c r="L9" s="81"/>
    </row>
    <row r="10" spans="1:12" ht="21.75" customHeight="1" x14ac:dyDescent="0.2">
      <c r="A10" s="346"/>
      <c r="B10" s="338" t="s">
        <v>262</v>
      </c>
      <c r="C10" s="339"/>
      <c r="D10" s="250">
        <v>5</v>
      </c>
      <c r="E10" s="280">
        <v>10</v>
      </c>
      <c r="F10" s="259"/>
      <c r="G10" s="259"/>
      <c r="H10" s="259">
        <v>10</v>
      </c>
      <c r="I10" s="259"/>
      <c r="J10" s="259"/>
      <c r="K10" s="259"/>
      <c r="L10" s="81"/>
    </row>
    <row r="11" spans="1:12" ht="21.75" customHeight="1" x14ac:dyDescent="0.2">
      <c r="A11" s="346"/>
      <c r="B11" s="338" t="s">
        <v>263</v>
      </c>
      <c r="C11" s="339"/>
      <c r="D11" s="250">
        <v>6</v>
      </c>
      <c r="E11" s="280">
        <v>3</v>
      </c>
      <c r="F11" s="259"/>
      <c r="G11" s="259"/>
      <c r="H11" s="259">
        <v>3</v>
      </c>
      <c r="I11" s="259"/>
      <c r="J11" s="259"/>
      <c r="K11" s="259"/>
      <c r="L11" s="81"/>
    </row>
    <row r="12" spans="1:12" ht="35.25" customHeight="1" x14ac:dyDescent="0.2">
      <c r="A12" s="337" t="s">
        <v>451</v>
      </c>
      <c r="B12" s="338"/>
      <c r="C12" s="339"/>
      <c r="D12" s="250">
        <v>7</v>
      </c>
      <c r="E12" s="280">
        <v>340</v>
      </c>
      <c r="F12" s="259"/>
      <c r="G12" s="259"/>
      <c r="H12" s="259">
        <v>340</v>
      </c>
      <c r="I12" s="259"/>
      <c r="J12" s="259"/>
      <c r="K12" s="259"/>
      <c r="L12" s="81"/>
    </row>
    <row r="13" spans="1:12" ht="21.75" customHeight="1" x14ac:dyDescent="0.2">
      <c r="A13" s="346" t="s">
        <v>448</v>
      </c>
      <c r="B13" s="338" t="s">
        <v>261</v>
      </c>
      <c r="C13" s="339"/>
      <c r="D13" s="250">
        <v>8</v>
      </c>
      <c r="E13" s="280">
        <v>336</v>
      </c>
      <c r="F13" s="259"/>
      <c r="G13" s="259"/>
      <c r="H13" s="259">
        <v>336</v>
      </c>
      <c r="I13" s="259"/>
      <c r="J13" s="259"/>
      <c r="K13" s="259"/>
      <c r="L13" s="81"/>
    </row>
    <row r="14" spans="1:12" ht="33.75" customHeight="1" x14ac:dyDescent="0.2">
      <c r="A14" s="346"/>
      <c r="B14" s="251" t="s">
        <v>27</v>
      </c>
      <c r="C14" s="252" t="s">
        <v>449</v>
      </c>
      <c r="D14" s="250">
        <v>9</v>
      </c>
      <c r="E14" s="280"/>
      <c r="F14" s="259"/>
      <c r="G14" s="259"/>
      <c r="H14" s="259"/>
      <c r="I14" s="259"/>
      <c r="J14" s="259"/>
      <c r="K14" s="259"/>
      <c r="L14" s="81"/>
    </row>
    <row r="15" spans="1:12" ht="21.75" customHeight="1" x14ac:dyDescent="0.2">
      <c r="A15" s="346"/>
      <c r="B15" s="338" t="s">
        <v>450</v>
      </c>
      <c r="C15" s="339"/>
      <c r="D15" s="250">
        <v>10</v>
      </c>
      <c r="E15" s="280"/>
      <c r="F15" s="259"/>
      <c r="G15" s="259"/>
      <c r="H15" s="259"/>
      <c r="I15" s="259"/>
      <c r="J15" s="259"/>
      <c r="K15" s="259"/>
      <c r="L15" s="81"/>
    </row>
    <row r="16" spans="1:12" ht="21.75" customHeight="1" x14ac:dyDescent="0.2">
      <c r="A16" s="346"/>
      <c r="B16" s="338" t="s">
        <v>262</v>
      </c>
      <c r="C16" s="339"/>
      <c r="D16" s="250">
        <v>11</v>
      </c>
      <c r="E16" s="280">
        <v>3</v>
      </c>
      <c r="F16" s="259"/>
      <c r="G16" s="259"/>
      <c r="H16" s="259">
        <v>3</v>
      </c>
      <c r="I16" s="259"/>
      <c r="J16" s="259"/>
      <c r="K16" s="259"/>
      <c r="L16" s="81"/>
    </row>
    <row r="17" spans="1:12" ht="21.75" customHeight="1" x14ac:dyDescent="0.2">
      <c r="A17" s="346"/>
      <c r="B17" s="338" t="s">
        <v>263</v>
      </c>
      <c r="C17" s="339"/>
      <c r="D17" s="250">
        <v>12</v>
      </c>
      <c r="E17" s="280">
        <v>1</v>
      </c>
      <c r="F17" s="259"/>
      <c r="G17" s="259"/>
      <c r="H17" s="259">
        <v>1</v>
      </c>
      <c r="I17" s="259"/>
      <c r="J17" s="259"/>
      <c r="K17" s="259"/>
      <c r="L17" s="81"/>
    </row>
    <row r="18" spans="1:12" ht="51" customHeight="1" x14ac:dyDescent="0.2">
      <c r="A18" s="337" t="s">
        <v>186</v>
      </c>
      <c r="B18" s="338"/>
      <c r="C18" s="339"/>
      <c r="D18" s="250">
        <v>13</v>
      </c>
      <c r="E18" s="280"/>
      <c r="F18" s="259"/>
      <c r="G18" s="259"/>
      <c r="H18" s="259"/>
      <c r="I18" s="259"/>
      <c r="J18" s="259"/>
      <c r="K18" s="259"/>
      <c r="L18" s="81"/>
    </row>
    <row r="19" spans="1:12" ht="21.75" customHeight="1" x14ac:dyDescent="0.2">
      <c r="A19" s="346" t="s">
        <v>448</v>
      </c>
      <c r="B19" s="338" t="s">
        <v>261</v>
      </c>
      <c r="C19" s="339"/>
      <c r="D19" s="250">
        <v>14</v>
      </c>
      <c r="E19" s="280"/>
      <c r="F19" s="259"/>
      <c r="G19" s="259"/>
      <c r="H19" s="259"/>
      <c r="I19" s="259"/>
      <c r="J19" s="259"/>
      <c r="K19" s="259"/>
      <c r="L19" s="81"/>
    </row>
    <row r="20" spans="1:12" ht="33.75" customHeight="1" x14ac:dyDescent="0.2">
      <c r="A20" s="346"/>
      <c r="B20" s="251" t="s">
        <v>27</v>
      </c>
      <c r="C20" s="252" t="s">
        <v>449</v>
      </c>
      <c r="D20" s="250">
        <v>15</v>
      </c>
      <c r="E20" s="280"/>
      <c r="F20" s="259"/>
      <c r="G20" s="259"/>
      <c r="H20" s="259"/>
      <c r="I20" s="259"/>
      <c r="J20" s="259"/>
      <c r="K20" s="259"/>
      <c r="L20" s="81"/>
    </row>
    <row r="21" spans="1:12" ht="21.75" customHeight="1" x14ac:dyDescent="0.2">
      <c r="A21" s="346"/>
      <c r="B21" s="338" t="s">
        <v>450</v>
      </c>
      <c r="C21" s="339"/>
      <c r="D21" s="250">
        <v>16</v>
      </c>
      <c r="E21" s="280"/>
      <c r="F21" s="259"/>
      <c r="G21" s="259"/>
      <c r="H21" s="259"/>
      <c r="I21" s="259"/>
      <c r="J21" s="259"/>
      <c r="K21" s="259"/>
      <c r="L21" s="81"/>
    </row>
    <row r="22" spans="1:12" ht="21.75" customHeight="1" x14ac:dyDescent="0.2">
      <c r="A22" s="346"/>
      <c r="B22" s="338" t="s">
        <v>262</v>
      </c>
      <c r="C22" s="339"/>
      <c r="D22" s="250">
        <v>17</v>
      </c>
      <c r="E22" s="280"/>
      <c r="F22" s="259"/>
      <c r="G22" s="259"/>
      <c r="H22" s="259"/>
      <c r="I22" s="259"/>
      <c r="J22" s="259"/>
      <c r="K22" s="259"/>
      <c r="L22" s="81"/>
    </row>
    <row r="23" spans="1:12" ht="21.75" customHeight="1" x14ac:dyDescent="0.2">
      <c r="A23" s="346"/>
      <c r="B23" s="338" t="s">
        <v>263</v>
      </c>
      <c r="C23" s="339"/>
      <c r="D23" s="250">
        <v>18</v>
      </c>
      <c r="E23" s="280"/>
      <c r="F23" s="259"/>
      <c r="G23" s="259"/>
      <c r="H23" s="259"/>
      <c r="I23" s="259"/>
      <c r="J23" s="259"/>
      <c r="K23" s="259"/>
      <c r="L23" s="81"/>
    </row>
    <row r="24" spans="1:12" ht="81" customHeight="1" x14ac:dyDescent="0.2">
      <c r="A24" s="337" t="s">
        <v>192</v>
      </c>
      <c r="B24" s="338"/>
      <c r="C24" s="339"/>
      <c r="D24" s="250">
        <v>19</v>
      </c>
      <c r="E24" s="280"/>
      <c r="F24" s="259"/>
      <c r="G24" s="259"/>
      <c r="H24" s="259"/>
      <c r="I24" s="259"/>
      <c r="J24" s="259"/>
      <c r="K24" s="259"/>
      <c r="L24" s="81"/>
    </row>
    <row r="25" spans="1:12" ht="21.75" customHeight="1" x14ac:dyDescent="0.2">
      <c r="A25" s="346" t="s">
        <v>448</v>
      </c>
      <c r="B25" s="338" t="s">
        <v>261</v>
      </c>
      <c r="C25" s="339"/>
      <c r="D25" s="250">
        <v>20</v>
      </c>
      <c r="E25" s="280"/>
      <c r="F25" s="259"/>
      <c r="G25" s="259"/>
      <c r="H25" s="259"/>
      <c r="I25" s="259"/>
      <c r="J25" s="259"/>
      <c r="K25" s="259"/>
      <c r="L25" s="81"/>
    </row>
    <row r="26" spans="1:12" ht="33.75" customHeight="1" x14ac:dyDescent="0.2">
      <c r="A26" s="346"/>
      <c r="B26" s="251" t="s">
        <v>27</v>
      </c>
      <c r="C26" s="252" t="s">
        <v>449</v>
      </c>
      <c r="D26" s="250">
        <v>21</v>
      </c>
      <c r="E26" s="280"/>
      <c r="F26" s="259"/>
      <c r="G26" s="259"/>
      <c r="H26" s="259"/>
      <c r="I26" s="259"/>
      <c r="J26" s="259"/>
      <c r="K26" s="259"/>
      <c r="L26" s="81"/>
    </row>
    <row r="27" spans="1:12" ht="21.75" customHeight="1" x14ac:dyDescent="0.2">
      <c r="A27" s="346"/>
      <c r="B27" s="338" t="s">
        <v>450</v>
      </c>
      <c r="C27" s="339"/>
      <c r="D27" s="250">
        <v>22</v>
      </c>
      <c r="E27" s="280"/>
      <c r="F27" s="259"/>
      <c r="G27" s="259"/>
      <c r="H27" s="259"/>
      <c r="I27" s="259"/>
      <c r="J27" s="259"/>
      <c r="K27" s="259"/>
      <c r="L27" s="81"/>
    </row>
    <row r="28" spans="1:12" ht="21.75" customHeight="1" x14ac:dyDescent="0.2">
      <c r="A28" s="346"/>
      <c r="B28" s="338" t="s">
        <v>262</v>
      </c>
      <c r="C28" s="339"/>
      <c r="D28" s="250">
        <v>23</v>
      </c>
      <c r="E28" s="280"/>
      <c r="F28" s="259"/>
      <c r="G28" s="259"/>
      <c r="H28" s="259"/>
      <c r="I28" s="259"/>
      <c r="J28" s="259"/>
      <c r="K28" s="259"/>
      <c r="L28" s="81"/>
    </row>
    <row r="29" spans="1:12" ht="21.75" customHeight="1" x14ac:dyDescent="0.2">
      <c r="A29" s="346"/>
      <c r="B29" s="338" t="s">
        <v>263</v>
      </c>
      <c r="C29" s="339"/>
      <c r="D29" s="250">
        <v>24</v>
      </c>
      <c r="E29" s="280"/>
      <c r="F29" s="259"/>
      <c r="G29" s="259"/>
      <c r="H29" s="259"/>
      <c r="I29" s="259"/>
      <c r="J29" s="259"/>
      <c r="K29" s="259"/>
      <c r="L29" s="81"/>
    </row>
    <row r="30" spans="1:12" ht="85.5" customHeight="1" x14ac:dyDescent="0.2">
      <c r="A30" s="337" t="s">
        <v>452</v>
      </c>
      <c r="B30" s="338"/>
      <c r="C30" s="339"/>
      <c r="D30" s="250">
        <v>25</v>
      </c>
      <c r="E30" s="280"/>
      <c r="F30" s="259"/>
      <c r="G30" s="259"/>
      <c r="H30" s="259"/>
      <c r="I30" s="259"/>
      <c r="J30" s="259"/>
      <c r="K30" s="259"/>
      <c r="L30" s="81"/>
    </row>
    <row r="31" spans="1:12" ht="35.25" customHeight="1" x14ac:dyDescent="0.2">
      <c r="A31" s="337" t="s">
        <v>193</v>
      </c>
      <c r="B31" s="338"/>
      <c r="C31" s="339"/>
      <c r="D31" s="250">
        <v>26</v>
      </c>
      <c r="E31" s="280">
        <v>306</v>
      </c>
      <c r="F31" s="259"/>
      <c r="G31" s="259"/>
      <c r="H31" s="259">
        <v>306</v>
      </c>
      <c r="I31" s="259"/>
      <c r="J31" s="259"/>
      <c r="K31" s="259"/>
      <c r="L31" s="81"/>
    </row>
    <row r="32" spans="1:12" ht="21.75" customHeight="1" thickBot="1" x14ac:dyDescent="0.25">
      <c r="A32" s="360" t="s">
        <v>260</v>
      </c>
      <c r="B32" s="361"/>
      <c r="C32" s="362"/>
      <c r="D32" s="253">
        <v>27</v>
      </c>
      <c r="E32" s="281"/>
      <c r="F32" s="260"/>
      <c r="G32" s="260"/>
      <c r="H32" s="260"/>
      <c r="I32" s="260"/>
      <c r="J32" s="260"/>
      <c r="K32" s="260"/>
      <c r="L32" s="141"/>
    </row>
    <row r="33" spans="1:12" ht="21" customHeight="1" thickBot="1" x14ac:dyDescent="0.25">
      <c r="A33" s="363" t="s">
        <v>108</v>
      </c>
      <c r="B33" s="364"/>
      <c r="C33" s="365"/>
      <c r="D33" s="254">
        <v>28</v>
      </c>
      <c r="E33" s="255">
        <f>SUM(E6:E32)</f>
        <v>1704</v>
      </c>
      <c r="F33" s="256">
        <f t="shared" ref="F33:L33" si="0">SUM(F6:F32)</f>
        <v>0</v>
      </c>
      <c r="G33" s="256">
        <f t="shared" si="0"/>
        <v>0</v>
      </c>
      <c r="H33" s="256">
        <f t="shared" si="0"/>
        <v>1704</v>
      </c>
      <c r="I33" s="256">
        <f t="shared" si="0"/>
        <v>0</v>
      </c>
      <c r="J33" s="256">
        <f t="shared" si="0"/>
        <v>0</v>
      </c>
      <c r="K33" s="256">
        <f t="shared" si="0"/>
        <v>0</v>
      </c>
      <c r="L33" s="257">
        <f t="shared" si="0"/>
        <v>0</v>
      </c>
    </row>
  </sheetData>
  <sheetProtection sheet="1" objects="1" scenarios="1"/>
  <mergeCells count="35">
    <mergeCell ref="A30:C30"/>
    <mergeCell ref="A31:C31"/>
    <mergeCell ref="A32:C32"/>
    <mergeCell ref="A33:C33"/>
    <mergeCell ref="A24:C24"/>
    <mergeCell ref="A25:A29"/>
    <mergeCell ref="B25:C25"/>
    <mergeCell ref="B27:C27"/>
    <mergeCell ref="B28:C28"/>
    <mergeCell ref="B29:C29"/>
    <mergeCell ref="A18:C18"/>
    <mergeCell ref="A19:A23"/>
    <mergeCell ref="B19:C19"/>
    <mergeCell ref="B21:C21"/>
    <mergeCell ref="B22:C22"/>
    <mergeCell ref="B23:C23"/>
    <mergeCell ref="A13:A17"/>
    <mergeCell ref="B13:C13"/>
    <mergeCell ref="B15:C15"/>
    <mergeCell ref="B16:C16"/>
    <mergeCell ref="B17:C17"/>
    <mergeCell ref="A1:L1"/>
    <mergeCell ref="A2:L2"/>
    <mergeCell ref="A3:C4"/>
    <mergeCell ref="D3:D4"/>
    <mergeCell ref="E3:E4"/>
    <mergeCell ref="F3:K3"/>
    <mergeCell ref="A12:C12"/>
    <mergeCell ref="A5:C5"/>
    <mergeCell ref="A6:C6"/>
    <mergeCell ref="A7:A11"/>
    <mergeCell ref="B7:C7"/>
    <mergeCell ref="B9:C9"/>
    <mergeCell ref="B10:C10"/>
    <mergeCell ref="B11:C11"/>
  </mergeCells>
  <phoneticPr fontId="0" type="noConversion"/>
  <dataValidations xWindow="726" yWindow="99" count="1">
    <dataValidation type="whole" operator="notBetween" allowBlank="1" showInputMessage="1" showErrorMessage="1" errorTitle="Робота органів слідства" sqref="E983046:L983072 E65542:L65568 E131078:L131104 E196614:L196640 E262150:L262176 E327686:L327712 E393222:L393248 E458758:L458784 E524294:L524320 E589830:L589856 E655366:L655392 E720902:L720928 E786438:L786464 E851974:L852000 E917510:L917536 WVM6:WVT32 JA6:JH32 SW6:TD32 ACS6:ACZ32 AMO6:AMV32 AWK6:AWR32 BGG6:BGN32 BQC6:BQJ32 BZY6:CAF32 CJU6:CKB32 CTQ6:CTX32 DDM6:DDT32 DNI6:DNP32 DXE6:DXL32 EHA6:EHH32 EQW6:ERD32 FAS6:FAZ32 FKO6:FKV32 FUK6:FUR32 GEG6:GEN32 GOC6:GOJ32 GXY6:GYF32 HHU6:HIB32 HRQ6:HRX32 IBM6:IBT32 ILI6:ILP32 IVE6:IVL32 JFA6:JFH32 JOW6:JPD32 JYS6:JYZ32 KIO6:KIV32 KSK6:KSR32 LCG6:LCN32 LMC6:LMJ32 LVY6:LWF32 MFU6:MGB32 MPQ6:MPX32 MZM6:MZT32 NJI6:NJP32 NTE6:NTL32 ODA6:ODH32 OMW6:OND32 OWS6:OWZ32 PGO6:PGV32 PQK6:PQR32 QAG6:QAN32 QKC6:QKJ32 QTY6:QUF32 RDU6:REB32 RNQ6:RNX32 RXM6:RXT32 SHI6:SHP32 SRE6:SRL32 TBA6:TBH32 TKW6:TLD32 TUS6:TUZ32 UEO6:UEV32 UOK6:UOR32 UYG6:UYN32 VIC6:VIJ32 VRY6:VSF32 WBU6:WCB32 WLQ6:WLX32 E6:L32">
      <formula1>-100</formula1>
      <formula2>0</formula2>
    </dataValidation>
  </dataValidations>
  <pageMargins left="0.39370078740157483" right="0.39370078740157483" top="0.39370078740157483" bottom="0.39370078740157483" header="0.19685039370078741" footer="0.19685039370078741"/>
  <pageSetup paperSize="9" scale="90" pageOrder="overThenDown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I43"/>
  <sheetViews>
    <sheetView showZeros="0" topLeftCell="A22" zoomScale="115" zoomScaleNormal="100" workbookViewId="0">
      <selection activeCell="G9" sqref="G9"/>
    </sheetView>
  </sheetViews>
  <sheetFormatPr defaultColWidth="9" defaultRowHeight="12.75" x14ac:dyDescent="0.2"/>
  <cols>
    <col min="1" max="1" width="5.625" style="65" customWidth="1"/>
    <col min="2" max="2" width="9.25" style="65" customWidth="1"/>
    <col min="3" max="3" width="6.25" style="65" customWidth="1"/>
    <col min="4" max="4" width="23.25" style="65" customWidth="1"/>
    <col min="5" max="5" width="26.875" style="65" customWidth="1"/>
    <col min="6" max="6" width="2.875" style="65" bestFit="1" customWidth="1"/>
    <col min="7" max="7" width="11.5" style="65" customWidth="1"/>
    <col min="8" max="16384" width="9" style="65"/>
  </cols>
  <sheetData>
    <row r="1" spans="1:9" ht="16.5" thickBot="1" x14ac:dyDescent="0.3">
      <c r="A1" s="66" t="s">
        <v>195</v>
      </c>
      <c r="B1" s="67"/>
      <c r="C1" s="67"/>
      <c r="D1" s="67"/>
      <c r="E1" s="67"/>
    </row>
    <row r="2" spans="1:9" ht="39" customHeight="1" thickBot="1" x14ac:dyDescent="0.25">
      <c r="A2" s="404"/>
      <c r="B2" s="405"/>
      <c r="C2" s="405"/>
      <c r="D2" s="405"/>
      <c r="E2" s="406"/>
      <c r="F2" s="125" t="s">
        <v>111</v>
      </c>
      <c r="G2" s="126"/>
    </row>
    <row r="3" spans="1:9" ht="13.5" thickBot="1" x14ac:dyDescent="0.25">
      <c r="A3" s="395" t="s">
        <v>106</v>
      </c>
      <c r="B3" s="396"/>
      <c r="C3" s="396"/>
      <c r="D3" s="396"/>
      <c r="E3" s="397"/>
      <c r="F3" s="150" t="s">
        <v>107</v>
      </c>
      <c r="G3" s="150">
        <v>1</v>
      </c>
    </row>
    <row r="4" spans="1:9" ht="18" customHeight="1" x14ac:dyDescent="0.2">
      <c r="A4" s="408" t="s">
        <v>203</v>
      </c>
      <c r="B4" s="409"/>
      <c r="C4" s="409"/>
      <c r="D4" s="409"/>
      <c r="E4" s="410"/>
      <c r="F4" s="119">
        <v>1</v>
      </c>
      <c r="G4" s="129">
        <v>166</v>
      </c>
      <c r="I4" s="142"/>
    </row>
    <row r="5" spans="1:9" ht="33" customHeight="1" x14ac:dyDescent="0.2">
      <c r="A5" s="372" t="s">
        <v>204</v>
      </c>
      <c r="B5" s="368"/>
      <c r="C5" s="368"/>
      <c r="D5" s="368"/>
      <c r="E5" s="369"/>
      <c r="F5" s="154">
        <v>2</v>
      </c>
      <c r="G5" s="130">
        <v>1549</v>
      </c>
      <c r="I5" s="142"/>
    </row>
    <row r="6" spans="1:9" ht="18" customHeight="1" x14ac:dyDescent="0.2">
      <c r="A6" s="366" t="s">
        <v>27</v>
      </c>
      <c r="B6" s="368" t="s">
        <v>360</v>
      </c>
      <c r="C6" s="368"/>
      <c r="D6" s="368"/>
      <c r="E6" s="369"/>
      <c r="F6" s="154">
        <v>3</v>
      </c>
      <c r="G6" s="130">
        <v>16</v>
      </c>
      <c r="I6" s="142"/>
    </row>
    <row r="7" spans="1:9" ht="18" customHeight="1" x14ac:dyDescent="0.2">
      <c r="A7" s="367"/>
      <c r="B7" s="368" t="s">
        <v>359</v>
      </c>
      <c r="C7" s="368"/>
      <c r="D7" s="368"/>
      <c r="E7" s="369"/>
      <c r="F7" s="154">
        <v>4</v>
      </c>
      <c r="G7" s="130">
        <v>145</v>
      </c>
      <c r="I7" s="142"/>
    </row>
    <row r="8" spans="1:9" ht="18" customHeight="1" x14ac:dyDescent="0.2">
      <c r="A8" s="372" t="s">
        <v>205</v>
      </c>
      <c r="B8" s="368"/>
      <c r="C8" s="368"/>
      <c r="D8" s="368"/>
      <c r="E8" s="369"/>
      <c r="F8" s="154">
        <v>5</v>
      </c>
      <c r="G8" s="130">
        <v>854</v>
      </c>
      <c r="I8" s="142"/>
    </row>
    <row r="9" spans="1:9" ht="18" customHeight="1" x14ac:dyDescent="0.2">
      <c r="A9" s="127" t="s">
        <v>198</v>
      </c>
      <c r="B9" s="368" t="s">
        <v>206</v>
      </c>
      <c r="C9" s="368"/>
      <c r="D9" s="368"/>
      <c r="E9" s="369"/>
      <c r="F9" s="154">
        <v>6</v>
      </c>
      <c r="G9" s="130">
        <v>540</v>
      </c>
      <c r="I9" s="142"/>
    </row>
    <row r="10" spans="1:9" ht="18" customHeight="1" x14ac:dyDescent="0.2">
      <c r="A10" s="407" t="s">
        <v>437</v>
      </c>
      <c r="B10" s="368" t="s">
        <v>207</v>
      </c>
      <c r="C10" s="368"/>
      <c r="D10" s="368"/>
      <c r="E10" s="369"/>
      <c r="F10" s="154">
        <v>7</v>
      </c>
      <c r="G10" s="130">
        <v>39</v>
      </c>
      <c r="I10" s="142"/>
    </row>
    <row r="11" spans="1:9" ht="18" customHeight="1" x14ac:dyDescent="0.2">
      <c r="A11" s="407"/>
      <c r="B11" s="411" t="s">
        <v>208</v>
      </c>
      <c r="C11" s="368" t="s">
        <v>209</v>
      </c>
      <c r="D11" s="368"/>
      <c r="E11" s="369"/>
      <c r="F11" s="154">
        <v>8</v>
      </c>
      <c r="G11" s="130">
        <v>93</v>
      </c>
      <c r="I11" s="142"/>
    </row>
    <row r="12" spans="1:9" ht="18" customHeight="1" x14ac:dyDescent="0.2">
      <c r="A12" s="407"/>
      <c r="B12" s="412"/>
      <c r="C12" s="401" t="s">
        <v>198</v>
      </c>
      <c r="D12" s="370" t="s">
        <v>210</v>
      </c>
      <c r="E12" s="371"/>
      <c r="F12" s="154">
        <v>9</v>
      </c>
      <c r="G12" s="130"/>
      <c r="I12" s="142"/>
    </row>
    <row r="13" spans="1:9" ht="18" customHeight="1" x14ac:dyDescent="0.2">
      <c r="A13" s="407"/>
      <c r="B13" s="412"/>
      <c r="C13" s="401"/>
      <c r="D13" s="370" t="s">
        <v>211</v>
      </c>
      <c r="E13" s="371"/>
      <c r="F13" s="154">
        <v>10</v>
      </c>
      <c r="G13" s="130">
        <v>8</v>
      </c>
      <c r="I13" s="142"/>
    </row>
    <row r="14" spans="1:9" ht="18" customHeight="1" x14ac:dyDescent="0.2">
      <c r="A14" s="407"/>
      <c r="B14" s="412"/>
      <c r="C14" s="368" t="s">
        <v>212</v>
      </c>
      <c r="D14" s="368"/>
      <c r="E14" s="369"/>
      <c r="F14" s="154">
        <v>11</v>
      </c>
      <c r="G14" s="130"/>
      <c r="I14" s="142"/>
    </row>
    <row r="15" spans="1:9" ht="33" customHeight="1" x14ac:dyDescent="0.2">
      <c r="A15" s="407"/>
      <c r="B15" s="413"/>
      <c r="C15" s="368" t="s">
        <v>213</v>
      </c>
      <c r="D15" s="368"/>
      <c r="E15" s="369"/>
      <c r="F15" s="154">
        <v>12</v>
      </c>
      <c r="G15" s="130"/>
      <c r="I15" s="142"/>
    </row>
    <row r="16" spans="1:9" ht="18" customHeight="1" x14ac:dyDescent="0.2">
      <c r="A16" s="407"/>
      <c r="B16" s="368" t="s">
        <v>214</v>
      </c>
      <c r="C16" s="368"/>
      <c r="D16" s="368"/>
      <c r="E16" s="369"/>
      <c r="F16" s="154">
        <v>13</v>
      </c>
      <c r="G16" s="130">
        <v>761</v>
      </c>
      <c r="I16" s="142"/>
    </row>
    <row r="17" spans="1:9" ht="18" customHeight="1" x14ac:dyDescent="0.2">
      <c r="A17" s="407"/>
      <c r="B17" s="77" t="s">
        <v>27</v>
      </c>
      <c r="C17" s="370" t="s">
        <v>215</v>
      </c>
      <c r="D17" s="370"/>
      <c r="E17" s="371"/>
      <c r="F17" s="154">
        <v>14</v>
      </c>
      <c r="G17" s="130">
        <v>1</v>
      </c>
      <c r="I17" s="142"/>
    </row>
    <row r="18" spans="1:9" ht="18" customHeight="1" x14ac:dyDescent="0.2">
      <c r="A18" s="372" t="s">
        <v>216</v>
      </c>
      <c r="B18" s="368"/>
      <c r="C18" s="368"/>
      <c r="D18" s="368"/>
      <c r="E18" s="369"/>
      <c r="F18" s="154">
        <v>15</v>
      </c>
      <c r="G18" s="130">
        <v>121</v>
      </c>
      <c r="I18" s="142"/>
    </row>
    <row r="19" spans="1:9" ht="18" customHeight="1" x14ac:dyDescent="0.2">
      <c r="A19" s="372" t="s">
        <v>217</v>
      </c>
      <c r="B19" s="368"/>
      <c r="C19" s="368"/>
      <c r="D19" s="368"/>
      <c r="E19" s="369"/>
      <c r="F19" s="154">
        <v>16</v>
      </c>
      <c r="G19" s="130">
        <v>504</v>
      </c>
      <c r="I19" s="142"/>
    </row>
    <row r="20" spans="1:9" ht="18" customHeight="1" x14ac:dyDescent="0.2">
      <c r="A20" s="372" t="s">
        <v>218</v>
      </c>
      <c r="B20" s="368"/>
      <c r="C20" s="368"/>
      <c r="D20" s="368"/>
      <c r="E20" s="369"/>
      <c r="F20" s="154">
        <v>17</v>
      </c>
      <c r="G20" s="130">
        <v>45</v>
      </c>
      <c r="I20" s="142"/>
    </row>
    <row r="21" spans="1:9" ht="18" customHeight="1" x14ac:dyDescent="0.2">
      <c r="A21" s="385" t="s">
        <v>27</v>
      </c>
      <c r="B21" s="368" t="s">
        <v>219</v>
      </c>
      <c r="C21" s="368"/>
      <c r="D21" s="368"/>
      <c r="E21" s="369"/>
      <c r="F21" s="154">
        <v>18</v>
      </c>
      <c r="G21" s="130">
        <v>1</v>
      </c>
      <c r="I21" s="142"/>
    </row>
    <row r="22" spans="1:9" ht="33" customHeight="1" x14ac:dyDescent="0.2">
      <c r="A22" s="385"/>
      <c r="B22" s="368" t="s">
        <v>220</v>
      </c>
      <c r="C22" s="368"/>
      <c r="D22" s="368"/>
      <c r="E22" s="369"/>
      <c r="F22" s="154">
        <v>19</v>
      </c>
      <c r="G22" s="130">
        <v>44</v>
      </c>
      <c r="I22" s="142"/>
    </row>
    <row r="23" spans="1:9" ht="33" customHeight="1" x14ac:dyDescent="0.2">
      <c r="A23" s="385"/>
      <c r="B23" s="368" t="s">
        <v>221</v>
      </c>
      <c r="C23" s="368"/>
      <c r="D23" s="368"/>
      <c r="E23" s="369"/>
      <c r="F23" s="154">
        <v>20</v>
      </c>
      <c r="G23" s="130"/>
      <c r="I23" s="142"/>
    </row>
    <row r="24" spans="1:9" ht="18" customHeight="1" x14ac:dyDescent="0.2">
      <c r="A24" s="372" t="s">
        <v>222</v>
      </c>
      <c r="B24" s="368"/>
      <c r="C24" s="368"/>
      <c r="D24" s="368"/>
      <c r="E24" s="369"/>
      <c r="F24" s="154">
        <v>21</v>
      </c>
      <c r="G24" s="130">
        <v>191</v>
      </c>
      <c r="I24" s="142"/>
    </row>
    <row r="25" spans="1:9" ht="18" customHeight="1" x14ac:dyDescent="0.2">
      <c r="A25" s="127" t="s">
        <v>27</v>
      </c>
      <c r="B25" s="368" t="s">
        <v>223</v>
      </c>
      <c r="C25" s="368"/>
      <c r="D25" s="368"/>
      <c r="E25" s="369"/>
      <c r="F25" s="154">
        <v>22</v>
      </c>
      <c r="G25" s="130">
        <v>11</v>
      </c>
      <c r="I25" s="142"/>
    </row>
    <row r="26" spans="1:9" ht="33" customHeight="1" x14ac:dyDescent="0.2">
      <c r="A26" s="373" t="s">
        <v>14</v>
      </c>
      <c r="B26" s="370"/>
      <c r="C26" s="370"/>
      <c r="D26" s="370"/>
      <c r="E26" s="75" t="s">
        <v>224</v>
      </c>
      <c r="F26" s="154">
        <v>23</v>
      </c>
      <c r="G26" s="130">
        <v>5</v>
      </c>
      <c r="I26" s="142"/>
    </row>
    <row r="27" spans="1:9" ht="33" customHeight="1" x14ac:dyDescent="0.2">
      <c r="A27" s="373"/>
      <c r="B27" s="370"/>
      <c r="C27" s="370"/>
      <c r="D27" s="370"/>
      <c r="E27" s="75" t="s">
        <v>225</v>
      </c>
      <c r="F27" s="154">
        <v>24</v>
      </c>
      <c r="G27" s="130"/>
      <c r="I27" s="142"/>
    </row>
    <row r="28" spans="1:9" ht="18" customHeight="1" x14ac:dyDescent="0.2">
      <c r="A28" s="372" t="s">
        <v>226</v>
      </c>
      <c r="B28" s="368"/>
      <c r="C28" s="368"/>
      <c r="D28" s="368"/>
      <c r="E28" s="369"/>
      <c r="F28" s="154">
        <v>25</v>
      </c>
      <c r="G28" s="130"/>
      <c r="I28" s="142"/>
    </row>
    <row r="29" spans="1:9" ht="18" customHeight="1" x14ac:dyDescent="0.2">
      <c r="A29" s="385" t="s">
        <v>227</v>
      </c>
      <c r="B29" s="401"/>
      <c r="C29" s="402" t="s">
        <v>228</v>
      </c>
      <c r="D29" s="402"/>
      <c r="E29" s="403"/>
      <c r="F29" s="154">
        <v>26</v>
      </c>
      <c r="G29" s="130"/>
      <c r="I29" s="142"/>
    </row>
    <row r="30" spans="1:9" ht="18" customHeight="1" x14ac:dyDescent="0.2">
      <c r="A30" s="385"/>
      <c r="B30" s="401"/>
      <c r="C30" s="402" t="s">
        <v>229</v>
      </c>
      <c r="D30" s="402"/>
      <c r="E30" s="403"/>
      <c r="F30" s="154">
        <v>27</v>
      </c>
      <c r="G30" s="130"/>
      <c r="I30" s="142"/>
    </row>
    <row r="31" spans="1:9" ht="18" customHeight="1" thickBot="1" x14ac:dyDescent="0.25">
      <c r="A31" s="386" t="s">
        <v>256</v>
      </c>
      <c r="B31" s="387"/>
      <c r="C31" s="387"/>
      <c r="D31" s="387"/>
      <c r="E31" s="388"/>
      <c r="F31" s="155">
        <v>28</v>
      </c>
      <c r="G31" s="131">
        <v>41</v>
      </c>
      <c r="I31" s="142"/>
    </row>
    <row r="32" spans="1:9" ht="17.100000000000001" customHeight="1" thickBot="1" x14ac:dyDescent="0.25">
      <c r="A32" s="389" t="s">
        <v>108</v>
      </c>
      <c r="B32" s="390"/>
      <c r="C32" s="390"/>
      <c r="D32" s="390"/>
      <c r="E32" s="391"/>
      <c r="F32" s="150">
        <v>29</v>
      </c>
      <c r="G32" s="132">
        <f>SUM(G4:G31)</f>
        <v>5135</v>
      </c>
      <c r="I32" s="142"/>
    </row>
    <row r="33" spans="1:9" ht="26.25" customHeight="1" thickBot="1" x14ac:dyDescent="0.3">
      <c r="A33" s="66" t="s">
        <v>196</v>
      </c>
      <c r="B33" s="67"/>
      <c r="C33" s="67"/>
      <c r="D33" s="67"/>
      <c r="E33" s="67"/>
      <c r="F33" s="67"/>
      <c r="G33" s="67"/>
      <c r="I33" s="142"/>
    </row>
    <row r="34" spans="1:9" ht="70.5" customHeight="1" thickBot="1" x14ac:dyDescent="0.25">
      <c r="A34" s="398"/>
      <c r="B34" s="399"/>
      <c r="C34" s="399"/>
      <c r="D34" s="399"/>
      <c r="E34" s="400"/>
      <c r="F34" s="125" t="s">
        <v>111</v>
      </c>
      <c r="G34" s="153" t="s">
        <v>202</v>
      </c>
    </row>
    <row r="35" spans="1:9" ht="14.25" customHeight="1" thickBot="1" x14ac:dyDescent="0.25">
      <c r="A35" s="395" t="s">
        <v>106</v>
      </c>
      <c r="B35" s="396"/>
      <c r="C35" s="396"/>
      <c r="D35" s="396"/>
      <c r="E35" s="397"/>
      <c r="F35" s="150" t="s">
        <v>107</v>
      </c>
      <c r="G35" s="150">
        <v>1</v>
      </c>
    </row>
    <row r="36" spans="1:9" ht="21" customHeight="1" thickBot="1" x14ac:dyDescent="0.25">
      <c r="A36" s="392" t="s">
        <v>197</v>
      </c>
      <c r="B36" s="393"/>
      <c r="C36" s="393"/>
      <c r="D36" s="393"/>
      <c r="E36" s="394"/>
      <c r="F36" s="150">
        <v>1</v>
      </c>
      <c r="G36" s="134">
        <v>778</v>
      </c>
    </row>
    <row r="37" spans="1:9" ht="18" customHeight="1" x14ac:dyDescent="0.2">
      <c r="A37" s="133" t="s">
        <v>198</v>
      </c>
      <c r="B37" s="383" t="s">
        <v>199</v>
      </c>
      <c r="C37" s="383"/>
      <c r="D37" s="383"/>
      <c r="E37" s="384"/>
      <c r="F37" s="151">
        <v>2</v>
      </c>
      <c r="G37" s="135">
        <v>39</v>
      </c>
    </row>
    <row r="38" spans="1:9" ht="18" customHeight="1" x14ac:dyDescent="0.2">
      <c r="A38" s="374" t="s">
        <v>200</v>
      </c>
      <c r="B38" s="375"/>
      <c r="C38" s="370" t="s">
        <v>122</v>
      </c>
      <c r="D38" s="370"/>
      <c r="E38" s="371"/>
      <c r="F38" s="151">
        <v>3</v>
      </c>
      <c r="G38" s="130">
        <v>5</v>
      </c>
    </row>
    <row r="39" spans="1:9" ht="18" customHeight="1" x14ac:dyDescent="0.2">
      <c r="A39" s="374"/>
      <c r="B39" s="375"/>
      <c r="C39" s="370" t="s">
        <v>201</v>
      </c>
      <c r="D39" s="370"/>
      <c r="E39" s="371"/>
      <c r="F39" s="151">
        <v>4</v>
      </c>
      <c r="G39" s="130">
        <v>33</v>
      </c>
    </row>
    <row r="40" spans="1:9" ht="18" customHeight="1" thickBot="1" x14ac:dyDescent="0.25">
      <c r="A40" s="376"/>
      <c r="B40" s="377"/>
      <c r="C40" s="381" t="s">
        <v>123</v>
      </c>
      <c r="D40" s="381"/>
      <c r="E40" s="382"/>
      <c r="F40" s="151">
        <v>5</v>
      </c>
      <c r="G40" s="130">
        <v>1</v>
      </c>
    </row>
    <row r="41" spans="1:9" ht="16.5" customHeight="1" thickBot="1" x14ac:dyDescent="0.25">
      <c r="A41" s="378" t="s">
        <v>108</v>
      </c>
      <c r="B41" s="379"/>
      <c r="C41" s="379"/>
      <c r="D41" s="379"/>
      <c r="E41" s="380"/>
      <c r="F41" s="150">
        <v>6</v>
      </c>
      <c r="G41" s="132">
        <f>SUM(G36:G40)</f>
        <v>856</v>
      </c>
    </row>
    <row r="43" spans="1:9" ht="15.75" x14ac:dyDescent="0.2">
      <c r="F43" s="84"/>
      <c r="G43" s="84"/>
    </row>
  </sheetData>
  <mergeCells count="45">
    <mergeCell ref="A2:E2"/>
    <mergeCell ref="A10:A17"/>
    <mergeCell ref="C17:E17"/>
    <mergeCell ref="A8:E8"/>
    <mergeCell ref="C15:E15"/>
    <mergeCell ref="D12:E12"/>
    <mergeCell ref="B9:E9"/>
    <mergeCell ref="C12:C13"/>
    <mergeCell ref="A3:E3"/>
    <mergeCell ref="A4:E4"/>
    <mergeCell ref="A5:E5"/>
    <mergeCell ref="B6:E6"/>
    <mergeCell ref="B16:E16"/>
    <mergeCell ref="B11:B15"/>
    <mergeCell ref="B10:E10"/>
    <mergeCell ref="B7:E7"/>
    <mergeCell ref="B37:E37"/>
    <mergeCell ref="A20:E20"/>
    <mergeCell ref="A21:A23"/>
    <mergeCell ref="B23:E23"/>
    <mergeCell ref="B21:E21"/>
    <mergeCell ref="B22:E22"/>
    <mergeCell ref="A31:E31"/>
    <mergeCell ref="A32:E32"/>
    <mergeCell ref="A36:E36"/>
    <mergeCell ref="A35:E35"/>
    <mergeCell ref="A34:E34"/>
    <mergeCell ref="A29:B30"/>
    <mergeCell ref="C30:E30"/>
    <mergeCell ref="C29:E29"/>
    <mergeCell ref="A38:B40"/>
    <mergeCell ref="A41:E41"/>
    <mergeCell ref="C40:E40"/>
    <mergeCell ref="C39:E39"/>
    <mergeCell ref="C38:E38"/>
    <mergeCell ref="A6:A7"/>
    <mergeCell ref="C11:E11"/>
    <mergeCell ref="C14:E14"/>
    <mergeCell ref="D13:E13"/>
    <mergeCell ref="A28:E28"/>
    <mergeCell ref="A26:D27"/>
    <mergeCell ref="A18:E18"/>
    <mergeCell ref="A19:E19"/>
    <mergeCell ref="A24:E24"/>
    <mergeCell ref="B25:E25"/>
  </mergeCells>
  <phoneticPr fontId="0" type="noConversion"/>
  <dataValidations count="1">
    <dataValidation type="whole" operator="notBetween" allowBlank="1" showInputMessage="1" showErrorMessage="1" errorTitle="Робота органів слідства" sqref="G36:G40 G4:G31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K42"/>
  <sheetViews>
    <sheetView showZeros="0" topLeftCell="B22" zoomScaleNormal="100" workbookViewId="0">
      <selection activeCell="G26" sqref="G26"/>
    </sheetView>
  </sheetViews>
  <sheetFormatPr defaultColWidth="9" defaultRowHeight="12.75" x14ac:dyDescent="0.2"/>
  <cols>
    <col min="1" max="2" width="6.75" style="65" customWidth="1"/>
    <col min="3" max="3" width="59.875" style="65" customWidth="1"/>
    <col min="4" max="4" width="2.625" style="65" bestFit="1" customWidth="1"/>
    <col min="5" max="5" width="9.125" style="65" customWidth="1"/>
    <col min="6" max="6" width="0.625" style="65" customWidth="1"/>
    <col min="7" max="8" width="9" style="65"/>
    <col min="9" max="9" width="51.625" style="65" customWidth="1"/>
    <col min="10" max="10" width="2.625" style="65" bestFit="1" customWidth="1"/>
    <col min="11" max="11" width="10.75" style="65" customWidth="1"/>
    <col min="12" max="16384" width="9" style="65"/>
  </cols>
  <sheetData>
    <row r="1" spans="1:11" ht="18" customHeight="1" thickBot="1" x14ac:dyDescent="0.3">
      <c r="A1" s="66" t="s">
        <v>230</v>
      </c>
      <c r="B1" s="67"/>
      <c r="C1" s="67"/>
      <c r="D1" s="67"/>
      <c r="E1" s="67"/>
      <c r="G1" s="309" t="s">
        <v>247</v>
      </c>
      <c r="H1" s="309"/>
      <c r="I1" s="309"/>
      <c r="J1" s="309"/>
      <c r="K1" s="309"/>
    </row>
    <row r="2" spans="1:11" ht="26.25" thickBot="1" x14ac:dyDescent="0.25">
      <c r="A2" s="123"/>
      <c r="B2" s="124"/>
      <c r="C2" s="124"/>
      <c r="D2" s="157" t="s">
        <v>111</v>
      </c>
      <c r="E2" s="126"/>
      <c r="G2" s="123"/>
      <c r="H2" s="124"/>
      <c r="I2" s="124"/>
      <c r="J2" s="157" t="s">
        <v>111</v>
      </c>
      <c r="K2" s="126"/>
    </row>
    <row r="3" spans="1:11" ht="13.5" thickBot="1" x14ac:dyDescent="0.25">
      <c r="A3" s="332" t="s">
        <v>106</v>
      </c>
      <c r="B3" s="333"/>
      <c r="C3" s="333"/>
      <c r="D3" s="150" t="s">
        <v>107</v>
      </c>
      <c r="E3" s="150">
        <v>1</v>
      </c>
      <c r="G3" s="332" t="s">
        <v>106</v>
      </c>
      <c r="H3" s="333"/>
      <c r="I3" s="333"/>
      <c r="J3" s="150" t="s">
        <v>107</v>
      </c>
      <c r="K3" s="150">
        <v>1</v>
      </c>
    </row>
    <row r="4" spans="1:11" ht="22.5" customHeight="1" x14ac:dyDescent="0.2">
      <c r="A4" s="421" t="s">
        <v>231</v>
      </c>
      <c r="B4" s="422"/>
      <c r="C4" s="148" t="s">
        <v>232</v>
      </c>
      <c r="D4" s="119">
        <v>1</v>
      </c>
      <c r="E4" s="129">
        <v>87</v>
      </c>
      <c r="G4" s="423" t="s">
        <v>242</v>
      </c>
      <c r="H4" s="383"/>
      <c r="I4" s="384"/>
      <c r="J4" s="119">
        <v>1</v>
      </c>
      <c r="K4" s="129">
        <v>41</v>
      </c>
    </row>
    <row r="5" spans="1:11" ht="22.5" customHeight="1" x14ac:dyDescent="0.2">
      <c r="A5" s="385"/>
      <c r="B5" s="401"/>
      <c r="C5" s="149" t="s">
        <v>233</v>
      </c>
      <c r="D5" s="154">
        <v>2</v>
      </c>
      <c r="E5" s="130">
        <v>601</v>
      </c>
      <c r="G5" s="128" t="s">
        <v>198</v>
      </c>
      <c r="H5" s="370" t="s">
        <v>97</v>
      </c>
      <c r="I5" s="371"/>
      <c r="J5" s="154">
        <v>2</v>
      </c>
      <c r="K5" s="130">
        <v>32</v>
      </c>
    </row>
    <row r="6" spans="1:11" ht="30.75" customHeight="1" x14ac:dyDescent="0.2">
      <c r="A6" s="385"/>
      <c r="B6" s="401"/>
      <c r="C6" s="149" t="s">
        <v>234</v>
      </c>
      <c r="D6" s="154">
        <v>3</v>
      </c>
      <c r="E6" s="130"/>
      <c r="G6" s="385" t="s">
        <v>27</v>
      </c>
      <c r="H6" s="370" t="s">
        <v>243</v>
      </c>
      <c r="I6" s="371"/>
      <c r="J6" s="154">
        <v>3</v>
      </c>
      <c r="K6" s="130">
        <v>1</v>
      </c>
    </row>
    <row r="7" spans="1:11" ht="22.5" customHeight="1" x14ac:dyDescent="0.2">
      <c r="A7" s="385"/>
      <c r="B7" s="401"/>
      <c r="C7" s="149" t="s">
        <v>235</v>
      </c>
      <c r="D7" s="154">
        <v>4</v>
      </c>
      <c r="E7" s="130">
        <v>1</v>
      </c>
      <c r="G7" s="385"/>
      <c r="H7" s="77" t="s">
        <v>198</v>
      </c>
      <c r="I7" s="149" t="s">
        <v>97</v>
      </c>
      <c r="J7" s="154">
        <v>4</v>
      </c>
      <c r="K7" s="130">
        <v>1</v>
      </c>
    </row>
    <row r="8" spans="1:11" ht="22.5" customHeight="1" x14ac:dyDescent="0.2">
      <c r="A8" s="385"/>
      <c r="B8" s="401"/>
      <c r="C8" s="149" t="s">
        <v>236</v>
      </c>
      <c r="D8" s="154">
        <v>5</v>
      </c>
      <c r="E8" s="130"/>
      <c r="G8" s="385"/>
      <c r="H8" s="370" t="s">
        <v>244</v>
      </c>
      <c r="I8" s="371"/>
      <c r="J8" s="154">
        <v>5</v>
      </c>
      <c r="K8" s="130">
        <v>40</v>
      </c>
    </row>
    <row r="9" spans="1:11" ht="22.5" customHeight="1" x14ac:dyDescent="0.2">
      <c r="A9" s="385"/>
      <c r="B9" s="401"/>
      <c r="C9" s="149" t="s">
        <v>237</v>
      </c>
      <c r="D9" s="154">
        <v>6</v>
      </c>
      <c r="E9" s="130"/>
      <c r="G9" s="385"/>
      <c r="H9" s="77" t="s">
        <v>198</v>
      </c>
      <c r="I9" s="149" t="s">
        <v>97</v>
      </c>
      <c r="J9" s="154">
        <v>6</v>
      </c>
      <c r="K9" s="130">
        <v>31</v>
      </c>
    </row>
    <row r="10" spans="1:11" ht="30.75" customHeight="1" x14ac:dyDescent="0.2">
      <c r="A10" s="385"/>
      <c r="B10" s="401"/>
      <c r="C10" s="149" t="s">
        <v>238</v>
      </c>
      <c r="D10" s="154">
        <v>7</v>
      </c>
      <c r="E10" s="130"/>
      <c r="G10" s="385"/>
      <c r="H10" s="370" t="s">
        <v>245</v>
      </c>
      <c r="I10" s="371"/>
      <c r="J10" s="154">
        <v>7</v>
      </c>
      <c r="K10" s="130"/>
    </row>
    <row r="11" spans="1:11" ht="22.5" customHeight="1" thickBot="1" x14ac:dyDescent="0.25">
      <c r="A11" s="385"/>
      <c r="B11" s="401"/>
      <c r="C11" s="149" t="s">
        <v>239</v>
      </c>
      <c r="D11" s="154">
        <v>8</v>
      </c>
      <c r="E11" s="130"/>
      <c r="G11" s="431"/>
      <c r="H11" s="156" t="s">
        <v>198</v>
      </c>
      <c r="I11" s="147" t="s">
        <v>97</v>
      </c>
      <c r="J11" s="155">
        <v>8</v>
      </c>
      <c r="K11" s="131"/>
    </row>
    <row r="12" spans="1:11" ht="20.25" customHeight="1" thickBot="1" x14ac:dyDescent="0.25">
      <c r="A12" s="414" t="s">
        <v>248</v>
      </c>
      <c r="B12" s="415"/>
      <c r="C12" s="416"/>
      <c r="D12" s="429">
        <v>9</v>
      </c>
      <c r="E12" s="427"/>
      <c r="G12" s="424" t="s">
        <v>108</v>
      </c>
      <c r="H12" s="425"/>
      <c r="I12" s="425"/>
      <c r="J12" s="150">
        <v>9</v>
      </c>
      <c r="K12" s="132">
        <f>SUM(K4:K11)</f>
        <v>146</v>
      </c>
    </row>
    <row r="13" spans="1:11" ht="30" customHeight="1" thickBot="1" x14ac:dyDescent="0.25">
      <c r="A13" s="417"/>
      <c r="B13" s="418"/>
      <c r="C13" s="419"/>
      <c r="D13" s="430"/>
      <c r="E13" s="428"/>
      <c r="G13" s="231"/>
      <c r="H13" s="231"/>
      <c r="I13" s="231"/>
      <c r="J13" s="232"/>
      <c r="K13" s="233"/>
    </row>
    <row r="14" spans="1:11" ht="18" customHeight="1" thickBot="1" x14ac:dyDescent="0.25">
      <c r="A14" s="424" t="s">
        <v>108</v>
      </c>
      <c r="B14" s="425"/>
      <c r="C14" s="425"/>
      <c r="D14" s="150">
        <v>10</v>
      </c>
      <c r="E14" s="132">
        <f>SUM(E4:E12)</f>
        <v>689</v>
      </c>
      <c r="G14" s="142"/>
    </row>
    <row r="15" spans="1:11" ht="39" customHeight="1" thickBot="1" x14ac:dyDescent="0.3">
      <c r="A15" s="426" t="s">
        <v>246</v>
      </c>
      <c r="B15" s="426"/>
      <c r="C15" s="426"/>
      <c r="D15" s="426"/>
      <c r="E15" s="426"/>
      <c r="G15" s="142"/>
    </row>
    <row r="16" spans="1:11" ht="26.25" thickBot="1" x14ac:dyDescent="0.25">
      <c r="A16" s="123"/>
      <c r="B16" s="124"/>
      <c r="C16" s="124"/>
      <c r="D16" s="157" t="s">
        <v>111</v>
      </c>
      <c r="E16" s="126"/>
      <c r="G16" s="142"/>
    </row>
    <row r="17" spans="1:7" ht="13.5" thickBot="1" x14ac:dyDescent="0.25">
      <c r="A17" s="332" t="s">
        <v>106</v>
      </c>
      <c r="B17" s="333"/>
      <c r="C17" s="333"/>
      <c r="D17" s="152" t="s">
        <v>107</v>
      </c>
      <c r="E17" s="150">
        <v>1</v>
      </c>
      <c r="G17" s="142"/>
    </row>
    <row r="18" spans="1:7" ht="32.25" customHeight="1" x14ac:dyDescent="0.2">
      <c r="A18" s="423" t="s">
        <v>442</v>
      </c>
      <c r="B18" s="383"/>
      <c r="C18" s="384"/>
      <c r="D18" s="119">
        <v>1</v>
      </c>
      <c r="E18" s="129">
        <v>4</v>
      </c>
      <c r="G18" s="142"/>
    </row>
    <row r="19" spans="1:7" ht="18" customHeight="1" x14ac:dyDescent="0.2">
      <c r="A19" s="420" t="s">
        <v>27</v>
      </c>
      <c r="B19" s="370" t="s">
        <v>240</v>
      </c>
      <c r="C19" s="371"/>
      <c r="D19" s="154">
        <v>2</v>
      </c>
      <c r="E19" s="130"/>
      <c r="G19" s="142"/>
    </row>
    <row r="20" spans="1:7" ht="18" customHeight="1" x14ac:dyDescent="0.2">
      <c r="A20" s="420"/>
      <c r="B20" s="370" t="s">
        <v>241</v>
      </c>
      <c r="C20" s="371"/>
      <c r="D20" s="154">
        <v>3</v>
      </c>
      <c r="E20" s="130"/>
      <c r="G20" s="142"/>
    </row>
    <row r="21" spans="1:7" ht="32.25" customHeight="1" x14ac:dyDescent="0.2">
      <c r="A21" s="373" t="s">
        <v>443</v>
      </c>
      <c r="B21" s="370"/>
      <c r="C21" s="371"/>
      <c r="D21" s="154">
        <v>4</v>
      </c>
      <c r="E21" s="130"/>
      <c r="G21" s="142"/>
    </row>
    <row r="22" spans="1:7" ht="18" customHeight="1" x14ac:dyDescent="0.2">
      <c r="A22" s="127" t="s">
        <v>27</v>
      </c>
      <c r="B22" s="370" t="s">
        <v>361</v>
      </c>
      <c r="C22" s="371"/>
      <c r="D22" s="154">
        <v>5</v>
      </c>
      <c r="E22" s="130"/>
      <c r="G22" s="142"/>
    </row>
    <row r="23" spans="1:7" ht="32.25" customHeight="1" x14ac:dyDescent="0.2">
      <c r="A23" s="373" t="s">
        <v>438</v>
      </c>
      <c r="B23" s="370"/>
      <c r="C23" s="371"/>
      <c r="D23" s="154">
        <v>6</v>
      </c>
      <c r="E23" s="130"/>
      <c r="G23" s="142"/>
    </row>
    <row r="24" spans="1:7" ht="18" customHeight="1" x14ac:dyDescent="0.2">
      <c r="A24" s="420" t="s">
        <v>27</v>
      </c>
      <c r="B24" s="370" t="s">
        <v>240</v>
      </c>
      <c r="C24" s="371"/>
      <c r="D24" s="154">
        <v>7</v>
      </c>
      <c r="E24" s="130"/>
      <c r="G24" s="142"/>
    </row>
    <row r="25" spans="1:7" ht="18" customHeight="1" x14ac:dyDescent="0.2">
      <c r="A25" s="420"/>
      <c r="B25" s="370" t="s">
        <v>241</v>
      </c>
      <c r="C25" s="371"/>
      <c r="D25" s="154">
        <v>8</v>
      </c>
      <c r="E25" s="130"/>
      <c r="G25" s="142"/>
    </row>
    <row r="26" spans="1:7" ht="49.5" customHeight="1" x14ac:dyDescent="0.2">
      <c r="A26" s="373" t="s">
        <v>642</v>
      </c>
      <c r="B26" s="370"/>
      <c r="C26" s="371"/>
      <c r="D26" s="154">
        <v>9</v>
      </c>
      <c r="E26" s="130">
        <v>2</v>
      </c>
      <c r="G26" s="142"/>
    </row>
    <row r="27" spans="1:7" ht="18" customHeight="1" x14ac:dyDescent="0.2">
      <c r="A27" s="127" t="s">
        <v>27</v>
      </c>
      <c r="B27" s="370" t="s">
        <v>361</v>
      </c>
      <c r="C27" s="371"/>
      <c r="D27" s="154">
        <v>10</v>
      </c>
      <c r="E27" s="130"/>
      <c r="G27" s="142"/>
    </row>
    <row r="28" spans="1:7" ht="32.25" customHeight="1" x14ac:dyDescent="0.2">
      <c r="A28" s="373" t="s">
        <v>643</v>
      </c>
      <c r="B28" s="370"/>
      <c r="C28" s="371"/>
      <c r="D28" s="154">
        <v>11</v>
      </c>
      <c r="E28" s="130"/>
      <c r="G28" s="142"/>
    </row>
    <row r="29" spans="1:7" ht="18" customHeight="1" x14ac:dyDescent="0.2">
      <c r="A29" s="420" t="s">
        <v>27</v>
      </c>
      <c r="B29" s="370" t="s">
        <v>240</v>
      </c>
      <c r="C29" s="371"/>
      <c r="D29" s="154">
        <v>12</v>
      </c>
      <c r="E29" s="130"/>
      <c r="G29" s="142"/>
    </row>
    <row r="30" spans="1:7" ht="18" customHeight="1" x14ac:dyDescent="0.2">
      <c r="A30" s="420"/>
      <c r="B30" s="370" t="s">
        <v>241</v>
      </c>
      <c r="C30" s="371"/>
      <c r="D30" s="154">
        <v>13</v>
      </c>
      <c r="E30" s="130"/>
      <c r="G30" s="142"/>
    </row>
    <row r="31" spans="1:7" ht="49.5" customHeight="1" x14ac:dyDescent="0.2">
      <c r="A31" s="373" t="s">
        <v>439</v>
      </c>
      <c r="B31" s="370"/>
      <c r="C31" s="371"/>
      <c r="D31" s="154">
        <v>14</v>
      </c>
      <c r="E31" s="130"/>
      <c r="G31" s="142"/>
    </row>
    <row r="32" spans="1:7" ht="18" customHeight="1" x14ac:dyDescent="0.2">
      <c r="A32" s="239" t="s">
        <v>27</v>
      </c>
      <c r="B32" s="370" t="s">
        <v>240</v>
      </c>
      <c r="C32" s="371"/>
      <c r="D32" s="154">
        <v>15</v>
      </c>
      <c r="E32" s="130"/>
      <c r="G32" s="142"/>
    </row>
    <row r="33" spans="1:7" ht="49.5" customHeight="1" x14ac:dyDescent="0.2">
      <c r="A33" s="373" t="s">
        <v>440</v>
      </c>
      <c r="B33" s="370"/>
      <c r="C33" s="371"/>
      <c r="D33" s="154">
        <v>16</v>
      </c>
      <c r="E33" s="130"/>
      <c r="G33" s="142"/>
    </row>
    <row r="34" spans="1:7" ht="18" customHeight="1" x14ac:dyDescent="0.2">
      <c r="A34" s="127" t="s">
        <v>27</v>
      </c>
      <c r="B34" s="370" t="s">
        <v>240</v>
      </c>
      <c r="C34" s="371"/>
      <c r="D34" s="154">
        <v>17</v>
      </c>
      <c r="E34" s="130"/>
      <c r="G34" s="142"/>
    </row>
    <row r="35" spans="1:7" ht="32.25" customHeight="1" x14ac:dyDescent="0.2">
      <c r="A35" s="373" t="s">
        <v>441</v>
      </c>
      <c r="B35" s="370"/>
      <c r="C35" s="371"/>
      <c r="D35" s="154">
        <v>18</v>
      </c>
      <c r="E35" s="130"/>
      <c r="G35" s="142"/>
    </row>
    <row r="36" spans="1:7" ht="18" customHeight="1" thickBot="1" x14ac:dyDescent="0.25">
      <c r="A36" s="158" t="s">
        <v>27</v>
      </c>
      <c r="B36" s="381" t="s">
        <v>240</v>
      </c>
      <c r="C36" s="382"/>
      <c r="D36" s="155">
        <v>19</v>
      </c>
      <c r="E36" s="131"/>
      <c r="G36" s="142"/>
    </row>
    <row r="37" spans="1:7" ht="18.75" customHeight="1" thickBot="1" x14ac:dyDescent="0.25">
      <c r="A37" s="424" t="s">
        <v>108</v>
      </c>
      <c r="B37" s="425"/>
      <c r="C37" s="425"/>
      <c r="D37" s="152">
        <v>20</v>
      </c>
      <c r="E37" s="132">
        <f>SUM(E18:E36)</f>
        <v>6</v>
      </c>
      <c r="G37" s="142"/>
    </row>
    <row r="38" spans="1:7" ht="20.25" customHeight="1" x14ac:dyDescent="0.2">
      <c r="G38" s="142"/>
    </row>
    <row r="39" spans="1:7" x14ac:dyDescent="0.2">
      <c r="G39" s="142"/>
    </row>
    <row r="40" spans="1:7" x14ac:dyDescent="0.2">
      <c r="G40" s="142"/>
    </row>
    <row r="41" spans="1:7" ht="16.5" customHeight="1" x14ac:dyDescent="0.2">
      <c r="G41" s="142"/>
    </row>
    <row r="42" spans="1:7" ht="16.5" customHeight="1" x14ac:dyDescent="0.2">
      <c r="G42" s="142"/>
    </row>
  </sheetData>
  <sheetProtection sheet="1" objects="1" scenarios="1"/>
  <mergeCells count="40">
    <mergeCell ref="A37:C37"/>
    <mergeCell ref="H6:I6"/>
    <mergeCell ref="G1:K1"/>
    <mergeCell ref="G6:G11"/>
    <mergeCell ref="H5:I5"/>
    <mergeCell ref="H8:I8"/>
    <mergeCell ref="H10:I10"/>
    <mergeCell ref="A21:C21"/>
    <mergeCell ref="B22:C22"/>
    <mergeCell ref="A19:A20"/>
    <mergeCell ref="B36:C36"/>
    <mergeCell ref="G12:I12"/>
    <mergeCell ref="B25:C25"/>
    <mergeCell ref="G3:I3"/>
    <mergeCell ref="G4:I4"/>
    <mergeCell ref="A33:C33"/>
    <mergeCell ref="A3:C3"/>
    <mergeCell ref="A4:B11"/>
    <mergeCell ref="A29:A30"/>
    <mergeCell ref="A26:C26"/>
    <mergeCell ref="B27:C27"/>
    <mergeCell ref="A17:C17"/>
    <mergeCell ref="A18:C18"/>
    <mergeCell ref="A14:C14"/>
    <mergeCell ref="A15:E15"/>
    <mergeCell ref="E12:E13"/>
    <mergeCell ref="D12:D13"/>
    <mergeCell ref="A35:C35"/>
    <mergeCell ref="B34:C34"/>
    <mergeCell ref="A28:C28"/>
    <mergeCell ref="B30:C30"/>
    <mergeCell ref="A12:C13"/>
    <mergeCell ref="A24:A25"/>
    <mergeCell ref="B24:C24"/>
    <mergeCell ref="A23:C23"/>
    <mergeCell ref="B29:C29"/>
    <mergeCell ref="B20:C20"/>
    <mergeCell ref="B19:C19"/>
    <mergeCell ref="A31:C31"/>
    <mergeCell ref="B32:C32"/>
  </mergeCells>
  <phoneticPr fontId="0" type="noConversion"/>
  <dataValidations count="1">
    <dataValidation type="whole" operator="notBetween" allowBlank="1" showInputMessage="1" showErrorMessage="1" sqref="K4:K11 E4:E12 E18:E36">
      <formula1>-100</formula1>
      <formula2>0</formula2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scale="99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S63"/>
  <sheetViews>
    <sheetView showZeros="0" topLeftCell="A20" zoomScale="85" zoomScaleNormal="85" zoomScaleSheetLayoutView="100" workbookViewId="0">
      <selection activeCell="E28" sqref="E28"/>
    </sheetView>
  </sheetViews>
  <sheetFormatPr defaultColWidth="9" defaultRowHeight="12.75" x14ac:dyDescent="0.2"/>
  <cols>
    <col min="1" max="1" width="5.5" style="65" bestFit="1" customWidth="1"/>
    <col min="2" max="2" width="6.125" style="65" customWidth="1"/>
    <col min="3" max="3" width="20.125" style="65" customWidth="1"/>
    <col min="4" max="4" width="2.875" style="65" bestFit="1" customWidth="1"/>
    <col min="5" max="5" width="11" style="65" customWidth="1"/>
    <col min="6" max="6" width="15.5" style="65" customWidth="1"/>
    <col min="7" max="7" width="14" style="65" customWidth="1"/>
    <col min="8" max="8" width="10.75" style="65" customWidth="1"/>
    <col min="9" max="9" width="9.875" style="65" customWidth="1"/>
    <col min="10" max="10" width="0.125" style="65" customWidth="1"/>
    <col min="11" max="11" width="4.5" style="65" customWidth="1"/>
    <col min="12" max="12" width="5.625" style="65" bestFit="1" customWidth="1"/>
    <col min="13" max="13" width="16" style="65" customWidth="1"/>
    <col min="14" max="14" width="3.375" style="65" bestFit="1" customWidth="1"/>
    <col min="15" max="15" width="13.125" style="65" customWidth="1"/>
    <col min="16" max="16" width="12.25" style="65" customWidth="1"/>
    <col min="17" max="17" width="12.75" style="65" customWidth="1"/>
    <col min="18" max="18" width="15.375" style="65" customWidth="1"/>
    <col min="19" max="19" width="12.25" style="65" customWidth="1"/>
    <col min="20" max="16384" width="9" style="65"/>
  </cols>
  <sheetData>
    <row r="1" spans="1:19" ht="51" customHeight="1" thickBot="1" x14ac:dyDescent="0.3">
      <c r="A1" s="309" t="s">
        <v>271</v>
      </c>
      <c r="B1" s="309"/>
      <c r="C1" s="309"/>
      <c r="D1" s="309"/>
      <c r="E1" s="309"/>
      <c r="F1" s="309"/>
      <c r="G1" s="309"/>
      <c r="H1" s="309"/>
      <c r="I1" s="309"/>
      <c r="J1" s="67"/>
      <c r="K1" s="490" t="s">
        <v>51</v>
      </c>
      <c r="L1" s="490"/>
      <c r="M1" s="490"/>
      <c r="N1" s="490"/>
      <c r="O1" s="490"/>
      <c r="P1" s="490"/>
      <c r="Q1" s="490"/>
      <c r="R1" s="490"/>
      <c r="S1" s="490"/>
    </row>
    <row r="2" spans="1:19" ht="45.75" customHeight="1" thickBot="1" x14ac:dyDescent="0.25">
      <c r="A2" s="114"/>
      <c r="B2" s="115"/>
      <c r="C2" s="116"/>
      <c r="D2" s="116"/>
      <c r="E2" s="116"/>
      <c r="F2" s="116"/>
      <c r="G2" s="117"/>
      <c r="H2" s="228" t="s">
        <v>111</v>
      </c>
      <c r="I2" s="118"/>
      <c r="J2" s="67"/>
      <c r="K2" s="519"/>
      <c r="L2" s="520"/>
      <c r="M2" s="521"/>
      <c r="N2" s="517" t="s">
        <v>111</v>
      </c>
      <c r="O2" s="514" t="s">
        <v>36</v>
      </c>
      <c r="P2" s="510" t="s">
        <v>23</v>
      </c>
      <c r="Q2" s="510" t="s">
        <v>285</v>
      </c>
      <c r="R2" s="508" t="s">
        <v>147</v>
      </c>
      <c r="S2" s="506" t="s">
        <v>37</v>
      </c>
    </row>
    <row r="3" spans="1:19" ht="19.5" customHeight="1" thickBot="1" x14ac:dyDescent="0.25">
      <c r="A3" s="332" t="s">
        <v>106</v>
      </c>
      <c r="B3" s="333"/>
      <c r="C3" s="333"/>
      <c r="D3" s="333"/>
      <c r="E3" s="333"/>
      <c r="F3" s="333"/>
      <c r="G3" s="333"/>
      <c r="H3" s="150" t="s">
        <v>107</v>
      </c>
      <c r="I3" s="150">
        <v>1</v>
      </c>
      <c r="J3" s="67"/>
      <c r="K3" s="522"/>
      <c r="L3" s="523"/>
      <c r="M3" s="524"/>
      <c r="N3" s="518"/>
      <c r="O3" s="515"/>
      <c r="P3" s="511"/>
      <c r="Q3" s="511"/>
      <c r="R3" s="509"/>
      <c r="S3" s="507"/>
    </row>
    <row r="4" spans="1:19" ht="20.25" customHeight="1" thickBot="1" x14ac:dyDescent="0.25">
      <c r="A4" s="423" t="s">
        <v>28</v>
      </c>
      <c r="B4" s="383"/>
      <c r="C4" s="383"/>
      <c r="D4" s="383"/>
      <c r="E4" s="383"/>
      <c r="F4" s="383"/>
      <c r="G4" s="383"/>
      <c r="H4" s="119">
        <v>1</v>
      </c>
      <c r="I4" s="120">
        <v>41</v>
      </c>
      <c r="J4" s="67"/>
      <c r="K4" s="491" t="s">
        <v>106</v>
      </c>
      <c r="L4" s="492"/>
      <c r="M4" s="493"/>
      <c r="N4" s="90" t="s">
        <v>107</v>
      </c>
      <c r="O4" s="91">
        <v>1</v>
      </c>
      <c r="P4" s="88">
        <v>2</v>
      </c>
      <c r="Q4" s="88">
        <v>3</v>
      </c>
      <c r="R4" s="88">
        <v>4</v>
      </c>
      <c r="S4" s="89">
        <v>5</v>
      </c>
    </row>
    <row r="5" spans="1:19" ht="20.25" customHeight="1" x14ac:dyDescent="0.2">
      <c r="A5" s="373" t="s">
        <v>29</v>
      </c>
      <c r="B5" s="370"/>
      <c r="C5" s="370"/>
      <c r="D5" s="370"/>
      <c r="E5" s="370"/>
      <c r="F5" s="370"/>
      <c r="G5" s="370"/>
      <c r="H5" s="151">
        <v>2</v>
      </c>
      <c r="I5" s="121">
        <v>2</v>
      </c>
      <c r="J5" s="67"/>
      <c r="K5" s="494" t="s">
        <v>351</v>
      </c>
      <c r="L5" s="495"/>
      <c r="M5" s="496"/>
      <c r="N5" s="99">
        <v>1</v>
      </c>
      <c r="O5" s="140">
        <v>89636</v>
      </c>
      <c r="P5" s="106">
        <v>42672</v>
      </c>
      <c r="Q5" s="106">
        <v>18297</v>
      </c>
      <c r="R5" s="106"/>
      <c r="S5" s="107">
        <v>408</v>
      </c>
    </row>
    <row r="6" spans="1:19" ht="32.25" customHeight="1" x14ac:dyDescent="0.2">
      <c r="A6" s="385" t="s">
        <v>198</v>
      </c>
      <c r="B6" s="370" t="s">
        <v>30</v>
      </c>
      <c r="C6" s="370"/>
      <c r="D6" s="370"/>
      <c r="E6" s="370"/>
      <c r="F6" s="370"/>
      <c r="G6" s="370"/>
      <c r="H6" s="151">
        <v>3</v>
      </c>
      <c r="I6" s="121"/>
      <c r="J6" s="67"/>
      <c r="K6" s="497" t="s">
        <v>27</v>
      </c>
      <c r="L6" s="499" t="s">
        <v>149</v>
      </c>
      <c r="M6" s="500"/>
      <c r="N6" s="103">
        <v>2</v>
      </c>
      <c r="O6" s="55"/>
      <c r="P6" s="110"/>
      <c r="Q6" s="110"/>
      <c r="R6" s="110"/>
      <c r="S6" s="111"/>
    </row>
    <row r="7" spans="1:19" ht="20.25" customHeight="1" thickBot="1" x14ac:dyDescent="0.25">
      <c r="A7" s="385"/>
      <c r="B7" s="434" t="s">
        <v>27</v>
      </c>
      <c r="C7" s="370" t="s">
        <v>641</v>
      </c>
      <c r="D7" s="370"/>
      <c r="E7" s="370"/>
      <c r="F7" s="370"/>
      <c r="G7" s="370"/>
      <c r="H7" s="151">
        <v>4</v>
      </c>
      <c r="I7" s="121"/>
      <c r="J7" s="67"/>
      <c r="K7" s="498"/>
      <c r="L7" s="501" t="s">
        <v>118</v>
      </c>
      <c r="M7" s="502"/>
      <c r="N7" s="103">
        <v>3</v>
      </c>
      <c r="O7" s="53"/>
      <c r="P7" s="112"/>
      <c r="Q7" s="112"/>
      <c r="R7" s="112"/>
      <c r="S7" s="113"/>
    </row>
    <row r="8" spans="1:19" ht="20.25" customHeight="1" thickBot="1" x14ac:dyDescent="0.25">
      <c r="A8" s="385"/>
      <c r="B8" s="435"/>
      <c r="C8" s="370" t="s">
        <v>444</v>
      </c>
      <c r="D8" s="370"/>
      <c r="E8" s="370"/>
      <c r="F8" s="370"/>
      <c r="G8" s="370"/>
      <c r="H8" s="151">
        <v>5</v>
      </c>
      <c r="I8" s="121"/>
      <c r="J8" s="67"/>
      <c r="K8" s="503" t="s">
        <v>108</v>
      </c>
      <c r="L8" s="504"/>
      <c r="M8" s="505"/>
      <c r="N8" s="90">
        <v>4</v>
      </c>
      <c r="O8" s="138">
        <f>SUM(O5:O7)</f>
        <v>89636</v>
      </c>
      <c r="P8" s="100">
        <f>SUM(P5:P7)</f>
        <v>42672</v>
      </c>
      <c r="Q8" s="100">
        <f>SUM(Q5:Q7)</f>
        <v>18297</v>
      </c>
      <c r="R8" s="100">
        <f>SUM(R5:R7)</f>
        <v>0</v>
      </c>
      <c r="S8" s="101">
        <f>SUM(S5:S7)</f>
        <v>408</v>
      </c>
    </row>
    <row r="9" spans="1:19" ht="29.25" customHeight="1" x14ac:dyDescent="0.2">
      <c r="A9" s="385"/>
      <c r="B9" s="436"/>
      <c r="C9" s="370" t="s">
        <v>445</v>
      </c>
      <c r="D9" s="370"/>
      <c r="E9" s="370"/>
      <c r="F9" s="370"/>
      <c r="G9" s="370"/>
      <c r="H9" s="151">
        <v>6</v>
      </c>
      <c r="I9" s="121"/>
      <c r="J9" s="67"/>
      <c r="K9" s="512" t="s">
        <v>278</v>
      </c>
      <c r="L9" s="512"/>
      <c r="M9" s="512"/>
      <c r="N9" s="512"/>
      <c r="O9" s="512"/>
      <c r="P9" s="512"/>
      <c r="Q9" s="512"/>
      <c r="R9" s="512"/>
      <c r="S9" s="512"/>
    </row>
    <row r="10" spans="1:19" ht="29.25" customHeight="1" thickBot="1" x14ac:dyDescent="0.25">
      <c r="A10" s="385"/>
      <c r="B10" s="437" t="s">
        <v>52</v>
      </c>
      <c r="C10" s="438"/>
      <c r="D10" s="438"/>
      <c r="E10" s="438"/>
      <c r="F10" s="438"/>
      <c r="G10" s="439"/>
      <c r="H10" s="151">
        <v>7</v>
      </c>
      <c r="I10" s="121"/>
      <c r="J10" s="67"/>
      <c r="K10" s="513"/>
      <c r="L10" s="513"/>
      <c r="M10" s="513"/>
      <c r="N10" s="513"/>
      <c r="O10" s="513"/>
      <c r="P10" s="513"/>
      <c r="Q10" s="513"/>
      <c r="R10" s="513"/>
      <c r="S10" s="513"/>
    </row>
    <row r="11" spans="1:19" ht="20.25" customHeight="1" thickBot="1" x14ac:dyDescent="0.25">
      <c r="A11" s="385"/>
      <c r="B11" s="437" t="s">
        <v>31</v>
      </c>
      <c r="C11" s="438"/>
      <c r="D11" s="438"/>
      <c r="E11" s="438"/>
      <c r="F11" s="438"/>
      <c r="G11" s="439"/>
      <c r="H11" s="151">
        <v>8</v>
      </c>
      <c r="I11" s="121">
        <v>2</v>
      </c>
      <c r="J11" s="67"/>
      <c r="K11" s="528"/>
      <c r="L11" s="529"/>
      <c r="M11" s="529"/>
      <c r="N11" s="529"/>
      <c r="O11" s="529"/>
      <c r="P11" s="529"/>
      <c r="Q11" s="530"/>
      <c r="R11" s="228" t="s">
        <v>111</v>
      </c>
      <c r="S11" s="118" t="s">
        <v>277</v>
      </c>
    </row>
    <row r="12" spans="1:19" ht="20.25" customHeight="1" thickBot="1" x14ac:dyDescent="0.25">
      <c r="A12" s="459"/>
      <c r="B12" s="434" t="s">
        <v>272</v>
      </c>
      <c r="C12" s="460"/>
      <c r="D12" s="437" t="s">
        <v>274</v>
      </c>
      <c r="E12" s="438"/>
      <c r="F12" s="438"/>
      <c r="G12" s="439"/>
      <c r="H12" s="151">
        <v>9</v>
      </c>
      <c r="I12" s="121">
        <v>2</v>
      </c>
      <c r="J12" s="67"/>
      <c r="K12" s="332" t="s">
        <v>106</v>
      </c>
      <c r="L12" s="333"/>
      <c r="M12" s="333"/>
      <c r="N12" s="333"/>
      <c r="O12" s="333"/>
      <c r="P12" s="333"/>
      <c r="Q12" s="333"/>
      <c r="R12" s="150" t="s">
        <v>107</v>
      </c>
      <c r="S12" s="150">
        <v>1</v>
      </c>
    </row>
    <row r="13" spans="1:19" ht="20.25" customHeight="1" x14ac:dyDescent="0.2">
      <c r="A13" s="459"/>
      <c r="B13" s="435"/>
      <c r="C13" s="461"/>
      <c r="D13" s="437" t="s">
        <v>273</v>
      </c>
      <c r="E13" s="438"/>
      <c r="F13" s="438"/>
      <c r="G13" s="439"/>
      <c r="H13" s="151">
        <v>10</v>
      </c>
      <c r="I13" s="121"/>
      <c r="J13" s="67"/>
      <c r="K13" s="423" t="s">
        <v>56</v>
      </c>
      <c r="L13" s="383"/>
      <c r="M13" s="383"/>
      <c r="N13" s="383"/>
      <c r="O13" s="383"/>
      <c r="P13" s="383"/>
      <c r="Q13" s="384"/>
      <c r="R13" s="119">
        <v>1</v>
      </c>
      <c r="S13" s="120"/>
    </row>
    <row r="14" spans="1:19" ht="20.25" customHeight="1" x14ac:dyDescent="0.2">
      <c r="A14" s="459"/>
      <c r="B14" s="435"/>
      <c r="C14" s="461"/>
      <c r="D14" s="437" t="s">
        <v>275</v>
      </c>
      <c r="E14" s="438"/>
      <c r="F14" s="438"/>
      <c r="G14" s="439"/>
      <c r="H14" s="151">
        <v>11</v>
      </c>
      <c r="I14" s="121"/>
      <c r="J14" s="67"/>
      <c r="K14" s="454" t="s">
        <v>279</v>
      </c>
      <c r="L14" s="370" t="s">
        <v>280</v>
      </c>
      <c r="M14" s="370"/>
      <c r="N14" s="370"/>
      <c r="O14" s="370"/>
      <c r="P14" s="370"/>
      <c r="Q14" s="371"/>
      <c r="R14" s="154">
        <v>2</v>
      </c>
      <c r="S14" s="121"/>
    </row>
    <row r="15" spans="1:19" ht="20.25" customHeight="1" x14ac:dyDescent="0.2">
      <c r="A15" s="459"/>
      <c r="B15" s="436"/>
      <c r="C15" s="462"/>
      <c r="D15" s="437" t="s">
        <v>276</v>
      </c>
      <c r="E15" s="438"/>
      <c r="F15" s="438"/>
      <c r="G15" s="439"/>
      <c r="H15" s="151">
        <v>12</v>
      </c>
      <c r="I15" s="121"/>
      <c r="J15" s="67"/>
      <c r="K15" s="454"/>
      <c r="L15" s="401" t="s">
        <v>53</v>
      </c>
      <c r="M15" s="370" t="s">
        <v>281</v>
      </c>
      <c r="N15" s="370"/>
      <c r="O15" s="370"/>
      <c r="P15" s="370"/>
      <c r="Q15" s="371"/>
      <c r="R15" s="154">
        <v>3</v>
      </c>
      <c r="S15" s="121"/>
    </row>
    <row r="16" spans="1:19" ht="20.25" customHeight="1" thickBot="1" x14ac:dyDescent="0.25">
      <c r="A16" s="431"/>
      <c r="B16" s="381" t="s">
        <v>32</v>
      </c>
      <c r="C16" s="381"/>
      <c r="D16" s="381"/>
      <c r="E16" s="381"/>
      <c r="F16" s="381"/>
      <c r="G16" s="381"/>
      <c r="H16" s="151">
        <v>13</v>
      </c>
      <c r="I16" s="121"/>
      <c r="J16" s="67"/>
      <c r="K16" s="454"/>
      <c r="L16" s="401"/>
      <c r="M16" s="370" t="s">
        <v>282</v>
      </c>
      <c r="N16" s="370"/>
      <c r="O16" s="370"/>
      <c r="P16" s="370"/>
      <c r="Q16" s="371"/>
      <c r="R16" s="154">
        <v>4</v>
      </c>
      <c r="S16" s="121"/>
    </row>
    <row r="17" spans="1:19" ht="20.25" customHeight="1" thickBot="1" x14ac:dyDescent="0.25">
      <c r="A17" s="424" t="s">
        <v>108</v>
      </c>
      <c r="B17" s="425"/>
      <c r="C17" s="425"/>
      <c r="D17" s="425"/>
      <c r="E17" s="425"/>
      <c r="F17" s="425"/>
      <c r="G17" s="425"/>
      <c r="H17" s="150">
        <v>14</v>
      </c>
      <c r="I17" s="122">
        <f>SUM(I4:I16)</f>
        <v>47</v>
      </c>
      <c r="J17" s="67"/>
      <c r="K17" s="454"/>
      <c r="L17" s="370" t="s">
        <v>98</v>
      </c>
      <c r="M17" s="370"/>
      <c r="N17" s="370"/>
      <c r="O17" s="370"/>
      <c r="P17" s="370"/>
      <c r="Q17" s="371"/>
      <c r="R17" s="154">
        <v>5</v>
      </c>
      <c r="S17" s="121"/>
    </row>
    <row r="18" spans="1:19" s="87" customFormat="1" ht="20.25" customHeight="1" thickBot="1" x14ac:dyDescent="0.3">
      <c r="A18" s="463" t="s">
        <v>54</v>
      </c>
      <c r="B18" s="463"/>
      <c r="C18" s="463"/>
      <c r="D18" s="463"/>
      <c r="E18" s="463"/>
      <c r="F18" s="463"/>
      <c r="G18" s="463"/>
      <c r="H18" s="463"/>
      <c r="I18" s="463"/>
      <c r="J18" s="51"/>
      <c r="K18" s="454"/>
      <c r="L18" s="77" t="s">
        <v>53</v>
      </c>
      <c r="M18" s="370" t="s">
        <v>283</v>
      </c>
      <c r="N18" s="370"/>
      <c r="O18" s="370"/>
      <c r="P18" s="370"/>
      <c r="Q18" s="371"/>
      <c r="R18" s="154">
        <v>6</v>
      </c>
      <c r="S18" s="121"/>
    </row>
    <row r="19" spans="1:19" s="87" customFormat="1" ht="20.25" customHeight="1" x14ac:dyDescent="0.2">
      <c r="A19" s="464"/>
      <c r="B19" s="465"/>
      <c r="C19" s="466"/>
      <c r="D19" s="456" t="s">
        <v>111</v>
      </c>
      <c r="E19" s="473" t="s">
        <v>33</v>
      </c>
      <c r="F19" s="474"/>
      <c r="G19" s="474"/>
      <c r="H19" s="475"/>
      <c r="I19" s="51"/>
      <c r="J19" s="51"/>
      <c r="K19" s="454"/>
      <c r="L19" s="531" t="s">
        <v>55</v>
      </c>
      <c r="M19" s="531"/>
      <c r="N19" s="531"/>
      <c r="O19" s="531"/>
      <c r="P19" s="531"/>
      <c r="Q19" s="532"/>
      <c r="R19" s="154">
        <v>7</v>
      </c>
      <c r="S19" s="121"/>
    </row>
    <row r="20" spans="1:19" s="87" customFormat="1" ht="20.25" customHeight="1" thickBot="1" x14ac:dyDescent="0.25">
      <c r="A20" s="467"/>
      <c r="B20" s="468"/>
      <c r="C20" s="469"/>
      <c r="D20" s="457"/>
      <c r="E20" s="525" t="s">
        <v>326</v>
      </c>
      <c r="F20" s="476" t="s">
        <v>34</v>
      </c>
      <c r="G20" s="476" t="s">
        <v>35</v>
      </c>
      <c r="H20" s="451" t="s">
        <v>446</v>
      </c>
      <c r="I20" s="51"/>
      <c r="J20" s="51"/>
      <c r="K20" s="455"/>
      <c r="L20" s="381" t="s">
        <v>284</v>
      </c>
      <c r="M20" s="381"/>
      <c r="N20" s="381"/>
      <c r="O20" s="381"/>
      <c r="P20" s="381"/>
      <c r="Q20" s="382"/>
      <c r="R20" s="155">
        <v>8</v>
      </c>
      <c r="S20" s="235"/>
    </row>
    <row r="21" spans="1:19" s="87" customFormat="1" ht="18.75" customHeight="1" thickBot="1" x14ac:dyDescent="0.25">
      <c r="A21" s="467"/>
      <c r="B21" s="468"/>
      <c r="C21" s="469"/>
      <c r="D21" s="457"/>
      <c r="E21" s="526"/>
      <c r="F21" s="477"/>
      <c r="G21" s="477"/>
      <c r="H21" s="452"/>
      <c r="I21" s="51"/>
      <c r="J21" s="51"/>
      <c r="K21" s="424" t="s">
        <v>108</v>
      </c>
      <c r="L21" s="425"/>
      <c r="M21" s="425"/>
      <c r="N21" s="425"/>
      <c r="O21" s="425"/>
      <c r="P21" s="425"/>
      <c r="Q21" s="425"/>
      <c r="R21" s="150">
        <v>9</v>
      </c>
      <c r="S21" s="122">
        <f>SUM(S13:S20)</f>
        <v>0</v>
      </c>
    </row>
    <row r="22" spans="1:19" s="87" customFormat="1" ht="24.75" customHeight="1" x14ac:dyDescent="0.2">
      <c r="A22" s="467"/>
      <c r="B22" s="468"/>
      <c r="C22" s="469"/>
      <c r="D22" s="457"/>
      <c r="E22" s="526"/>
      <c r="F22" s="477"/>
      <c r="G22" s="477"/>
      <c r="H22" s="452"/>
      <c r="I22" s="51"/>
      <c r="J22" s="51"/>
      <c r="K22" s="51"/>
      <c r="L22" s="51"/>
      <c r="M22" s="51"/>
      <c r="N22" s="51"/>
      <c r="O22" s="51"/>
      <c r="P22" s="105"/>
      <c r="Q22" s="104"/>
      <c r="R22" s="104"/>
      <c r="S22" s="51"/>
    </row>
    <row r="23" spans="1:19" s="87" customFormat="1" ht="24.75" customHeight="1" thickBot="1" x14ac:dyDescent="0.25">
      <c r="A23" s="470"/>
      <c r="B23" s="471"/>
      <c r="C23" s="472"/>
      <c r="D23" s="458"/>
      <c r="E23" s="527"/>
      <c r="F23" s="478"/>
      <c r="G23" s="478"/>
      <c r="H23" s="453"/>
      <c r="I23" s="51"/>
      <c r="J23" s="51"/>
      <c r="K23" s="448" t="s">
        <v>676</v>
      </c>
      <c r="L23" s="448"/>
      <c r="M23" s="448"/>
      <c r="N23" s="448"/>
      <c r="O23" s="448"/>
      <c r="P23" s="449" t="s">
        <v>677</v>
      </c>
      <c r="Q23" s="450"/>
      <c r="R23" s="446" t="s">
        <v>286</v>
      </c>
      <c r="S23" s="447"/>
    </row>
    <row r="24" spans="1:19" s="87" customFormat="1" ht="13.5" customHeight="1" thickBot="1" x14ac:dyDescent="0.25">
      <c r="A24" s="440" t="s">
        <v>106</v>
      </c>
      <c r="B24" s="441"/>
      <c r="C24" s="442"/>
      <c r="D24" s="97" t="s">
        <v>107</v>
      </c>
      <c r="E24" s="145">
        <v>1</v>
      </c>
      <c r="F24" s="146">
        <v>2</v>
      </c>
      <c r="G24" s="146">
        <v>3</v>
      </c>
      <c r="H24" s="98">
        <v>4</v>
      </c>
      <c r="I24" s="51"/>
      <c r="J24" s="51"/>
      <c r="K24" s="448"/>
      <c r="L24" s="448"/>
      <c r="M24" s="448"/>
      <c r="N24" s="448"/>
      <c r="O24" s="448"/>
      <c r="P24" s="450"/>
      <c r="Q24" s="450"/>
      <c r="R24" s="447"/>
      <c r="S24" s="447"/>
    </row>
    <row r="25" spans="1:19" s="87" customFormat="1" ht="30" customHeight="1" x14ac:dyDescent="0.2">
      <c r="A25" s="443" t="s">
        <v>38</v>
      </c>
      <c r="B25" s="444"/>
      <c r="C25" s="445"/>
      <c r="D25" s="94">
        <v>1</v>
      </c>
      <c r="E25" s="162">
        <v>6</v>
      </c>
      <c r="F25" s="108"/>
      <c r="G25" s="108"/>
      <c r="H25" s="109"/>
      <c r="I25" s="51"/>
      <c r="J25" s="236"/>
      <c r="K25" s="448" t="s">
        <v>678</v>
      </c>
      <c r="L25" s="448"/>
      <c r="M25" s="448"/>
      <c r="N25" s="448"/>
      <c r="O25" s="448"/>
      <c r="P25" s="449" t="s">
        <v>677</v>
      </c>
      <c r="Q25" s="450"/>
      <c r="R25" s="446" t="s">
        <v>286</v>
      </c>
      <c r="S25" s="447"/>
    </row>
    <row r="26" spans="1:19" s="87" customFormat="1" ht="39.75" customHeight="1" x14ac:dyDescent="0.2">
      <c r="A26" s="173" t="s">
        <v>27</v>
      </c>
      <c r="B26" s="432" t="s">
        <v>39</v>
      </c>
      <c r="C26" s="433"/>
      <c r="D26" s="95">
        <v>2</v>
      </c>
      <c r="E26" s="163">
        <v>1</v>
      </c>
      <c r="F26" s="110"/>
      <c r="G26" s="110"/>
      <c r="H26" s="111"/>
      <c r="I26" s="51"/>
      <c r="J26" s="236"/>
      <c r="K26" s="448"/>
      <c r="L26" s="448"/>
      <c r="M26" s="448"/>
      <c r="N26" s="448"/>
      <c r="O26" s="448"/>
      <c r="P26" s="450"/>
      <c r="Q26" s="450"/>
      <c r="R26" s="447"/>
      <c r="S26" s="447"/>
    </row>
    <row r="27" spans="1:19" s="87" customFormat="1" ht="30" customHeight="1" x14ac:dyDescent="0.2">
      <c r="A27" s="488" t="s">
        <v>40</v>
      </c>
      <c r="B27" s="486"/>
      <c r="C27" s="487"/>
      <c r="D27" s="95">
        <v>3</v>
      </c>
      <c r="E27" s="163">
        <v>5</v>
      </c>
      <c r="F27" s="110"/>
      <c r="G27" s="110"/>
      <c r="H27" s="111"/>
      <c r="I27" s="51"/>
      <c r="J27" s="236"/>
      <c r="K27" s="448" t="s">
        <v>352</v>
      </c>
      <c r="L27" s="448"/>
      <c r="M27" s="448"/>
      <c r="N27" s="448"/>
      <c r="O27" s="448"/>
      <c r="P27" s="449" t="s">
        <v>677</v>
      </c>
      <c r="Q27" s="450"/>
      <c r="R27" s="446" t="s">
        <v>286</v>
      </c>
      <c r="S27" s="447"/>
    </row>
    <row r="28" spans="1:19" s="87" customFormat="1" ht="43.5" customHeight="1" x14ac:dyDescent="0.2">
      <c r="A28" s="485" t="s">
        <v>41</v>
      </c>
      <c r="B28" s="486" t="s">
        <v>42</v>
      </c>
      <c r="C28" s="487"/>
      <c r="D28" s="95">
        <v>4</v>
      </c>
      <c r="E28" s="163">
        <v>4</v>
      </c>
      <c r="F28" s="110"/>
      <c r="G28" s="110"/>
      <c r="H28" s="111"/>
      <c r="I28" s="51"/>
      <c r="J28" s="236"/>
      <c r="K28" s="448"/>
      <c r="L28" s="448"/>
      <c r="M28" s="448"/>
      <c r="N28" s="448"/>
      <c r="O28" s="448"/>
      <c r="P28" s="450"/>
      <c r="Q28" s="450"/>
      <c r="R28" s="447"/>
      <c r="S28" s="447"/>
    </row>
    <row r="29" spans="1:19" s="87" customFormat="1" ht="18" customHeight="1" x14ac:dyDescent="0.2">
      <c r="A29" s="485"/>
      <c r="B29" s="486" t="s">
        <v>98</v>
      </c>
      <c r="C29" s="487"/>
      <c r="D29" s="95">
        <v>5</v>
      </c>
      <c r="E29" s="163"/>
      <c r="F29" s="110"/>
      <c r="G29" s="110"/>
      <c r="H29" s="111"/>
      <c r="I29" s="51"/>
      <c r="J29" s="236"/>
      <c r="K29" s="516" t="s">
        <v>679</v>
      </c>
      <c r="L29" s="516"/>
      <c r="M29" s="516"/>
      <c r="N29" s="516"/>
      <c r="O29" s="516"/>
      <c r="P29" s="516"/>
      <c r="Q29" s="516"/>
      <c r="R29" s="516"/>
      <c r="S29" s="516"/>
    </row>
    <row r="30" spans="1:19" s="87" customFormat="1" ht="27.75" customHeight="1" x14ac:dyDescent="0.2">
      <c r="A30" s="485"/>
      <c r="B30" s="160" t="s">
        <v>198</v>
      </c>
      <c r="C30" s="161" t="s">
        <v>43</v>
      </c>
      <c r="D30" s="95">
        <v>6</v>
      </c>
      <c r="E30" s="163"/>
      <c r="F30" s="110"/>
      <c r="G30" s="110"/>
      <c r="H30" s="111"/>
      <c r="I30" s="51"/>
      <c r="J30" s="236"/>
      <c r="K30" s="51" t="s">
        <v>680</v>
      </c>
      <c r="L30" s="51"/>
      <c r="M30" s="51"/>
      <c r="N30" s="51"/>
      <c r="O30" s="51"/>
      <c r="P30" s="51"/>
      <c r="Q30" s="51"/>
      <c r="R30" s="51"/>
      <c r="S30" s="51"/>
    </row>
    <row r="31" spans="1:19" s="87" customFormat="1" ht="43.5" customHeight="1" x14ac:dyDescent="0.2">
      <c r="A31" s="485"/>
      <c r="B31" s="432" t="s">
        <v>55</v>
      </c>
      <c r="C31" s="433"/>
      <c r="D31" s="95">
        <v>7</v>
      </c>
      <c r="E31" s="163"/>
      <c r="F31" s="110"/>
      <c r="G31" s="110"/>
      <c r="H31" s="111"/>
      <c r="I31" s="51"/>
      <c r="J31" s="236"/>
      <c r="K31" s="51" t="s">
        <v>353</v>
      </c>
      <c r="L31" s="51"/>
      <c r="M31" s="489"/>
      <c r="N31" s="489"/>
      <c r="O31" s="489"/>
      <c r="P31" s="51"/>
      <c r="Q31" s="51"/>
      <c r="R31" s="51"/>
      <c r="S31" s="51"/>
    </row>
    <row r="32" spans="1:19" s="87" customFormat="1" ht="43.5" customHeight="1" x14ac:dyDescent="0.2">
      <c r="A32" s="485"/>
      <c r="B32" s="486" t="s">
        <v>44</v>
      </c>
      <c r="C32" s="487"/>
      <c r="D32" s="95">
        <v>8</v>
      </c>
      <c r="E32" s="163"/>
      <c r="F32" s="110"/>
      <c r="G32" s="110"/>
      <c r="H32" s="111"/>
      <c r="I32" s="51"/>
      <c r="J32" s="236"/>
      <c r="K32" s="51" t="s">
        <v>354</v>
      </c>
      <c r="L32" s="51"/>
      <c r="M32" s="52"/>
      <c r="N32" s="52"/>
      <c r="O32" s="52"/>
      <c r="P32" s="51"/>
      <c r="Q32" s="51" t="s">
        <v>327</v>
      </c>
      <c r="R32" s="51"/>
      <c r="S32" s="51"/>
    </row>
    <row r="33" spans="1:19" s="87" customFormat="1" ht="18" customHeight="1" x14ac:dyDescent="0.2">
      <c r="A33" s="488" t="s">
        <v>45</v>
      </c>
      <c r="B33" s="486"/>
      <c r="C33" s="487"/>
      <c r="D33" s="95">
        <v>9</v>
      </c>
      <c r="E33" s="163"/>
      <c r="F33" s="110"/>
      <c r="G33" s="110"/>
      <c r="H33" s="111"/>
      <c r="I33" s="51"/>
      <c r="J33" s="236"/>
      <c r="K33" s="51"/>
      <c r="L33" s="51"/>
      <c r="M33" s="51"/>
      <c r="N33" s="51"/>
      <c r="O33" s="51"/>
      <c r="P33" s="51"/>
      <c r="Q33" s="51"/>
      <c r="R33" s="51"/>
      <c r="S33" s="51"/>
    </row>
    <row r="34" spans="1:19" s="87" customFormat="1" ht="18" customHeight="1" x14ac:dyDescent="0.2">
      <c r="A34" s="488" t="s">
        <v>46</v>
      </c>
      <c r="B34" s="486"/>
      <c r="C34" s="487"/>
      <c r="D34" s="95">
        <v>10</v>
      </c>
      <c r="E34" s="163"/>
      <c r="F34" s="110"/>
      <c r="G34" s="110"/>
      <c r="H34" s="111"/>
      <c r="I34" s="51"/>
      <c r="J34" s="236"/>
      <c r="K34" s="51"/>
      <c r="L34" s="51"/>
      <c r="M34" s="51"/>
      <c r="N34" s="51"/>
      <c r="O34" s="51"/>
      <c r="P34" s="51"/>
      <c r="Q34" s="51"/>
      <c r="R34" s="51"/>
      <c r="S34" s="51"/>
    </row>
    <row r="35" spans="1:19" s="87" customFormat="1" ht="30" customHeight="1" thickBot="1" x14ac:dyDescent="0.25">
      <c r="A35" s="479" t="s">
        <v>47</v>
      </c>
      <c r="B35" s="480"/>
      <c r="C35" s="481"/>
      <c r="D35" s="96">
        <v>11</v>
      </c>
      <c r="E35" s="164">
        <v>1</v>
      </c>
      <c r="F35" s="112"/>
      <c r="G35" s="112"/>
      <c r="H35" s="113"/>
      <c r="I35" s="51"/>
      <c r="J35" s="236"/>
    </row>
    <row r="36" spans="1:19" s="87" customFormat="1" ht="16.5" customHeight="1" thickBot="1" x14ac:dyDescent="0.25">
      <c r="A36" s="482" t="s">
        <v>108</v>
      </c>
      <c r="B36" s="483"/>
      <c r="C36" s="484"/>
      <c r="D36" s="97">
        <v>12</v>
      </c>
      <c r="E36" s="138">
        <f>SUM(E25:E35)</f>
        <v>17</v>
      </c>
      <c r="F36" s="100">
        <f>SUM(F25:F35)</f>
        <v>0</v>
      </c>
      <c r="G36" s="100">
        <f>SUM(G25:G35)</f>
        <v>0</v>
      </c>
      <c r="H36" s="101">
        <f>SUM(H25:H35)</f>
        <v>0</v>
      </c>
      <c r="I36" s="51"/>
      <c r="J36" s="236"/>
    </row>
    <row r="37" spans="1:19" s="102" customFormat="1" x14ac:dyDescent="0.2">
      <c r="K37" s="87"/>
      <c r="L37" s="87"/>
      <c r="M37" s="87"/>
      <c r="N37" s="87"/>
      <c r="O37" s="87"/>
      <c r="P37" s="87"/>
      <c r="Q37" s="87"/>
      <c r="R37" s="87"/>
      <c r="S37" s="87"/>
    </row>
    <row r="38" spans="1:19" s="102" customFormat="1" x14ac:dyDescent="0.2">
      <c r="K38" s="87"/>
      <c r="L38" s="87"/>
      <c r="M38" s="87"/>
      <c r="N38" s="87"/>
      <c r="O38" s="87"/>
      <c r="P38" s="87"/>
      <c r="Q38" s="87"/>
      <c r="R38" s="87"/>
      <c r="S38" s="87"/>
    </row>
    <row r="39" spans="1:19" s="102" customFormat="1" x14ac:dyDescent="0.2">
      <c r="K39" s="143"/>
    </row>
    <row r="40" spans="1:19" s="102" customFormat="1" x14ac:dyDescent="0.2">
      <c r="K40" s="143"/>
    </row>
    <row r="41" spans="1:19" s="102" customFormat="1" x14ac:dyDescent="0.2">
      <c r="K41" s="143"/>
    </row>
    <row r="42" spans="1:19" s="102" customFormat="1" x14ac:dyDescent="0.2">
      <c r="K42" s="143"/>
    </row>
    <row r="43" spans="1:19" s="102" customFormat="1" x14ac:dyDescent="0.2">
      <c r="K43" s="143"/>
    </row>
    <row r="44" spans="1:19" s="102" customFormat="1" x14ac:dyDescent="0.2">
      <c r="K44" s="143"/>
    </row>
    <row r="45" spans="1:19" s="102" customFormat="1" x14ac:dyDescent="0.2"/>
    <row r="46" spans="1:19" s="102" customFormat="1" x14ac:dyDescent="0.2"/>
    <row r="47" spans="1:19" s="102" customFormat="1" x14ac:dyDescent="0.2"/>
    <row r="48" spans="1:19" s="87" customFormat="1" x14ac:dyDescent="0.2">
      <c r="K48" s="102"/>
      <c r="L48" s="102"/>
      <c r="M48" s="102"/>
      <c r="N48" s="102"/>
      <c r="O48" s="102"/>
      <c r="P48" s="102"/>
      <c r="Q48" s="102"/>
      <c r="R48" s="102"/>
      <c r="S48" s="102"/>
    </row>
    <row r="49" spans="11:19" s="87" customFormat="1" x14ac:dyDescent="0.2"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1:19" s="87" customFormat="1" x14ac:dyDescent="0.2"/>
    <row r="51" spans="11:19" s="87" customFormat="1" x14ac:dyDescent="0.2"/>
    <row r="52" spans="11:19" s="87" customFormat="1" x14ac:dyDescent="0.2"/>
    <row r="53" spans="11:19" s="87" customFormat="1" x14ac:dyDescent="0.2"/>
    <row r="54" spans="11:19" s="87" customFormat="1" x14ac:dyDescent="0.2"/>
    <row r="55" spans="11:19" s="87" customFormat="1" x14ac:dyDescent="0.2"/>
    <row r="56" spans="11:19" s="87" customFormat="1" x14ac:dyDescent="0.2"/>
    <row r="57" spans="11:19" s="87" customFormat="1" x14ac:dyDescent="0.2"/>
    <row r="58" spans="11:19" s="87" customFormat="1" x14ac:dyDescent="0.2"/>
    <row r="59" spans="11:19" s="87" customFormat="1" x14ac:dyDescent="0.2"/>
    <row r="60" spans="11:19" s="87" customFormat="1" x14ac:dyDescent="0.2"/>
    <row r="61" spans="11:19" s="87" customFormat="1" x14ac:dyDescent="0.2"/>
    <row r="62" spans="11:19" x14ac:dyDescent="0.2">
      <c r="K62" s="87"/>
      <c r="L62" s="87"/>
      <c r="M62" s="87"/>
      <c r="N62" s="87"/>
      <c r="O62" s="87"/>
      <c r="P62" s="87"/>
      <c r="Q62" s="87"/>
      <c r="R62" s="87"/>
      <c r="S62" s="87"/>
    </row>
    <row r="63" spans="11:19" x14ac:dyDescent="0.2">
      <c r="K63" s="87"/>
      <c r="L63" s="87"/>
      <c r="M63" s="87"/>
      <c r="N63" s="87"/>
      <c r="O63" s="87"/>
      <c r="P63" s="87"/>
      <c r="Q63" s="87"/>
      <c r="R63" s="87"/>
      <c r="S63" s="87"/>
    </row>
  </sheetData>
  <sheetProtection sheet="1" objects="1" scenarios="1"/>
  <mergeCells count="79">
    <mergeCell ref="K9:S10"/>
    <mergeCell ref="O2:O3"/>
    <mergeCell ref="A27:C27"/>
    <mergeCell ref="D15:G15"/>
    <mergeCell ref="K29:S29"/>
    <mergeCell ref="P2:P3"/>
    <mergeCell ref="N2:N3"/>
    <mergeCell ref="K2:M3"/>
    <mergeCell ref="F20:F23"/>
    <mergeCell ref="E20:E23"/>
    <mergeCell ref="K11:Q11"/>
    <mergeCell ref="K21:Q21"/>
    <mergeCell ref="M16:Q16"/>
    <mergeCell ref="L15:L16"/>
    <mergeCell ref="M18:Q18"/>
    <mergeCell ref="L19:Q19"/>
    <mergeCell ref="M31:O31"/>
    <mergeCell ref="K1:S1"/>
    <mergeCell ref="K4:M4"/>
    <mergeCell ref="K5:M5"/>
    <mergeCell ref="K6:K7"/>
    <mergeCell ref="L6:M6"/>
    <mergeCell ref="L7:M7"/>
    <mergeCell ref="K8:M8"/>
    <mergeCell ref="K12:Q12"/>
    <mergeCell ref="K13:Q13"/>
    <mergeCell ref="L14:Q14"/>
    <mergeCell ref="M15:Q15"/>
    <mergeCell ref="L17:Q17"/>
    <mergeCell ref="S2:S3"/>
    <mergeCell ref="R2:R3"/>
    <mergeCell ref="Q2:Q3"/>
    <mergeCell ref="A35:C35"/>
    <mergeCell ref="A36:C36"/>
    <mergeCell ref="A28:A32"/>
    <mergeCell ref="B29:C29"/>
    <mergeCell ref="A34:C34"/>
    <mergeCell ref="B31:C31"/>
    <mergeCell ref="B32:C32"/>
    <mergeCell ref="B28:C28"/>
    <mergeCell ref="A33:C33"/>
    <mergeCell ref="A1:I1"/>
    <mergeCell ref="D19:D23"/>
    <mergeCell ref="A17:G17"/>
    <mergeCell ref="A3:G3"/>
    <mergeCell ref="A4:G4"/>
    <mergeCell ref="A5:G5"/>
    <mergeCell ref="A6:A16"/>
    <mergeCell ref="B12:C15"/>
    <mergeCell ref="A18:I18"/>
    <mergeCell ref="A19:C23"/>
    <mergeCell ref="C7:G7"/>
    <mergeCell ref="B10:G10"/>
    <mergeCell ref="B16:G16"/>
    <mergeCell ref="E19:H19"/>
    <mergeCell ref="D12:G12"/>
    <mergeCell ref="G20:G23"/>
    <mergeCell ref="L20:Q20"/>
    <mergeCell ref="H20:H23"/>
    <mergeCell ref="K14:K20"/>
    <mergeCell ref="D14:G14"/>
    <mergeCell ref="D13:G13"/>
    <mergeCell ref="R27:S28"/>
    <mergeCell ref="K25:O26"/>
    <mergeCell ref="P25:Q26"/>
    <mergeCell ref="K23:O24"/>
    <mergeCell ref="R23:S24"/>
    <mergeCell ref="P23:Q24"/>
    <mergeCell ref="R25:S26"/>
    <mergeCell ref="K27:O28"/>
    <mergeCell ref="P27:Q28"/>
    <mergeCell ref="B26:C26"/>
    <mergeCell ref="B6:G6"/>
    <mergeCell ref="B7:B9"/>
    <mergeCell ref="C8:G8"/>
    <mergeCell ref="C9:G9"/>
    <mergeCell ref="B11:G11"/>
    <mergeCell ref="A24:C24"/>
    <mergeCell ref="A25:C25"/>
  </mergeCells>
  <phoneticPr fontId="0" type="noConversion"/>
  <dataValidations xWindow="632" yWindow="419" count="2">
    <dataValidation type="whole" operator="notBetween" allowBlank="1" showInputMessage="1" showErrorMessage="1" errorTitle="Робота органів слідства" sqref="O5:S7 E25:H35">
      <formula1>-100</formula1>
      <formula2>0</formula2>
    </dataValidation>
    <dataValidation type="whole" operator="notBetween" allowBlank="1" showInputMessage="1" showErrorMessage="1" sqref="S13:S20 I4:I16">
      <formula1>-100</formula1>
      <formula2>0</formula2>
    </dataValidation>
  </dataValidations>
  <printOptions horizontalCentered="1"/>
  <pageMargins left="0.39370078740157483" right="0.39370078740157483" top="0.39370078740157483" bottom="1.1811023622047245" header="0.19685039370078741" footer="0.19685039370078741"/>
  <pageSetup paperSize="9" scale="90" fitToWidth="2" orientation="portrait" r:id="rId1"/>
  <headerFooter alignWithMargins="0"/>
  <colBreaks count="1" manualBreakCount="1">
    <brk id="10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K24"/>
  <sheetViews>
    <sheetView showZeros="0" topLeftCell="A10" zoomScaleNormal="100" zoomScaleSheetLayoutView="85" workbookViewId="0">
      <selection activeCell="G14" sqref="G14"/>
    </sheetView>
  </sheetViews>
  <sheetFormatPr defaultColWidth="9" defaultRowHeight="12.75" x14ac:dyDescent="0.2"/>
  <cols>
    <col min="1" max="1" width="10.5" style="87" customWidth="1"/>
    <col min="2" max="2" width="6.375" style="87" customWidth="1"/>
    <col min="3" max="3" width="16.875" style="87" customWidth="1"/>
    <col min="4" max="4" width="9.375" style="87" customWidth="1"/>
    <col min="5" max="5" width="3.5" style="87" customWidth="1"/>
    <col min="6" max="7" width="10.75" style="87" customWidth="1"/>
    <col min="8" max="8" width="11.625" style="87" customWidth="1"/>
    <col min="9" max="9" width="15.375" style="87" customWidth="1"/>
    <col min="10" max="16384" width="9" style="87"/>
  </cols>
  <sheetData>
    <row r="1" spans="1:11" ht="26.25" customHeight="1" x14ac:dyDescent="0.2">
      <c r="B1" s="199"/>
      <c r="C1" s="199"/>
      <c r="D1" s="199"/>
      <c r="E1" s="199"/>
      <c r="F1" s="199"/>
      <c r="G1" s="199"/>
      <c r="H1" s="199"/>
      <c r="I1" s="200" t="s">
        <v>13</v>
      </c>
    </row>
    <row r="2" spans="1:11" ht="33.75" customHeight="1" thickBot="1" x14ac:dyDescent="0.25">
      <c r="A2" s="574" t="s">
        <v>328</v>
      </c>
      <c r="B2" s="574"/>
      <c r="C2" s="574"/>
      <c r="D2" s="574"/>
      <c r="E2" s="574"/>
      <c r="F2" s="574"/>
      <c r="G2" s="574"/>
      <c r="H2" s="574"/>
      <c r="I2" s="574"/>
    </row>
    <row r="3" spans="1:11" ht="24" customHeight="1" thickBot="1" x14ac:dyDescent="0.25">
      <c r="A3" s="575" t="s">
        <v>157</v>
      </c>
      <c r="B3" s="575"/>
      <c r="C3" s="575"/>
      <c r="D3" s="575"/>
      <c r="E3" s="576" t="s">
        <v>111</v>
      </c>
      <c r="F3" s="577" t="s">
        <v>150</v>
      </c>
      <c r="G3" s="578" t="s">
        <v>27</v>
      </c>
      <c r="H3" s="579"/>
      <c r="I3" s="580"/>
    </row>
    <row r="4" spans="1:11" ht="63.75" customHeight="1" thickBot="1" x14ac:dyDescent="0.25">
      <c r="A4" s="575"/>
      <c r="B4" s="575"/>
      <c r="C4" s="575"/>
      <c r="D4" s="575"/>
      <c r="E4" s="576"/>
      <c r="F4" s="577"/>
      <c r="G4" s="201" t="s">
        <v>158</v>
      </c>
      <c r="H4" s="202" t="s">
        <v>159</v>
      </c>
      <c r="I4" s="203" t="s">
        <v>160</v>
      </c>
    </row>
    <row r="5" spans="1:11" ht="15" customHeight="1" thickBot="1" x14ac:dyDescent="0.25">
      <c r="A5" s="566" t="s">
        <v>106</v>
      </c>
      <c r="B5" s="567"/>
      <c r="C5" s="567"/>
      <c r="D5" s="568"/>
      <c r="E5" s="204" t="s">
        <v>107</v>
      </c>
      <c r="F5" s="205">
        <v>1</v>
      </c>
      <c r="G5" s="206">
        <v>2</v>
      </c>
      <c r="H5" s="207">
        <v>3</v>
      </c>
      <c r="I5" s="208">
        <v>4</v>
      </c>
    </row>
    <row r="6" spans="1:11" ht="61.5" customHeight="1" x14ac:dyDescent="0.2">
      <c r="A6" s="569" t="s">
        <v>329</v>
      </c>
      <c r="B6" s="570"/>
      <c r="C6" s="571"/>
      <c r="D6" s="572"/>
      <c r="E6" s="209">
        <v>1</v>
      </c>
      <c r="F6" s="193">
        <v>42672</v>
      </c>
      <c r="G6" s="54">
        <v>42672</v>
      </c>
      <c r="H6" s="85"/>
      <c r="I6" s="78"/>
      <c r="K6" s="139"/>
    </row>
    <row r="7" spans="1:11" ht="44.25" customHeight="1" x14ac:dyDescent="0.2">
      <c r="A7" s="573" t="s">
        <v>119</v>
      </c>
      <c r="B7" s="549" t="s">
        <v>161</v>
      </c>
      <c r="C7" s="550"/>
      <c r="D7" s="551"/>
      <c r="E7" s="210">
        <v>2</v>
      </c>
      <c r="F7" s="194">
        <v>1520</v>
      </c>
      <c r="G7" s="55">
        <v>1520</v>
      </c>
      <c r="H7" s="93"/>
      <c r="I7" s="92"/>
      <c r="K7" s="139"/>
    </row>
    <row r="8" spans="1:11" ht="32.25" customHeight="1" x14ac:dyDescent="0.2">
      <c r="A8" s="573"/>
      <c r="B8" s="549" t="s">
        <v>162</v>
      </c>
      <c r="C8" s="550"/>
      <c r="D8" s="551"/>
      <c r="E8" s="211">
        <v>3</v>
      </c>
      <c r="F8" s="194"/>
      <c r="G8" s="55"/>
      <c r="H8" s="93"/>
      <c r="I8" s="92"/>
      <c r="K8" s="139"/>
    </row>
    <row r="9" spans="1:11" ht="32.25" customHeight="1" x14ac:dyDescent="0.2">
      <c r="A9" s="535" t="s">
        <v>164</v>
      </c>
      <c r="B9" s="538" t="s">
        <v>165</v>
      </c>
      <c r="C9" s="539"/>
      <c r="D9" s="540"/>
      <c r="E9" s="210">
        <v>4</v>
      </c>
      <c r="F9" s="195"/>
      <c r="G9" s="55"/>
      <c r="H9" s="93"/>
      <c r="I9" s="92"/>
      <c r="K9" s="139"/>
    </row>
    <row r="10" spans="1:11" ht="32.25" customHeight="1" x14ac:dyDescent="0.2">
      <c r="A10" s="536"/>
      <c r="B10" s="541" t="s">
        <v>166</v>
      </c>
      <c r="C10" s="542"/>
      <c r="D10" s="543"/>
      <c r="E10" s="212">
        <v>5</v>
      </c>
      <c r="F10" s="194">
        <v>2059</v>
      </c>
      <c r="G10" s="181">
        <v>2059</v>
      </c>
      <c r="H10" s="182"/>
      <c r="I10" s="183"/>
      <c r="K10" s="139"/>
    </row>
    <row r="11" spans="1:11" s="102" customFormat="1" ht="32.25" customHeight="1" x14ac:dyDescent="0.2">
      <c r="A11" s="536"/>
      <c r="B11" s="544" t="s">
        <v>167</v>
      </c>
      <c r="C11" s="545"/>
      <c r="D11" s="213" t="s">
        <v>168</v>
      </c>
      <c r="E11" s="214">
        <v>6</v>
      </c>
      <c r="F11" s="196"/>
      <c r="G11" s="55"/>
      <c r="H11" s="93"/>
      <c r="I11" s="92"/>
      <c r="K11" s="139"/>
    </row>
    <row r="12" spans="1:11" s="102" customFormat="1" ht="32.25" customHeight="1" x14ac:dyDescent="0.2">
      <c r="A12" s="537"/>
      <c r="B12" s="546"/>
      <c r="C12" s="547"/>
      <c r="D12" s="213" t="s">
        <v>169</v>
      </c>
      <c r="E12" s="215">
        <v>7</v>
      </c>
      <c r="F12" s="196"/>
      <c r="G12" s="55"/>
      <c r="H12" s="93"/>
      <c r="I12" s="92"/>
      <c r="K12" s="139"/>
    </row>
    <row r="13" spans="1:11" s="102" customFormat="1" ht="65.25" customHeight="1" x14ac:dyDescent="0.2">
      <c r="A13" s="548" t="s">
        <v>330</v>
      </c>
      <c r="B13" s="549"/>
      <c r="C13" s="550"/>
      <c r="D13" s="551"/>
      <c r="E13" s="210">
        <v>8</v>
      </c>
      <c r="F13" s="229">
        <v>46556</v>
      </c>
      <c r="G13" s="55">
        <v>46556</v>
      </c>
      <c r="H13" s="93"/>
      <c r="I13" s="92"/>
      <c r="K13" s="139"/>
    </row>
    <row r="14" spans="1:11" s="102" customFormat="1" ht="38.25" customHeight="1" x14ac:dyDescent="0.2">
      <c r="A14" s="552" t="s">
        <v>109</v>
      </c>
      <c r="B14" s="554" t="s">
        <v>331</v>
      </c>
      <c r="C14" s="555"/>
      <c r="D14" s="216" t="s">
        <v>168</v>
      </c>
      <c r="E14" s="217">
        <v>9</v>
      </c>
      <c r="F14" s="196"/>
      <c r="G14" s="184"/>
      <c r="H14" s="185"/>
      <c r="I14" s="186"/>
      <c r="K14" s="139"/>
    </row>
    <row r="15" spans="1:11" s="102" customFormat="1" ht="38.25" customHeight="1" x14ac:dyDescent="0.2">
      <c r="A15" s="553"/>
      <c r="B15" s="556"/>
      <c r="C15" s="557"/>
      <c r="D15" s="216" t="s">
        <v>169</v>
      </c>
      <c r="E15" s="218">
        <v>10</v>
      </c>
      <c r="F15" s="197"/>
      <c r="G15" s="184"/>
      <c r="H15" s="185"/>
      <c r="I15" s="186"/>
      <c r="K15" s="139"/>
    </row>
    <row r="16" spans="1:11" s="102" customFormat="1" ht="63.75" customHeight="1" x14ac:dyDescent="0.2">
      <c r="A16" s="558" t="s">
        <v>27</v>
      </c>
      <c r="B16" s="554" t="s">
        <v>170</v>
      </c>
      <c r="C16" s="562"/>
      <c r="D16" s="563"/>
      <c r="E16" s="219">
        <v>11</v>
      </c>
      <c r="F16" s="194"/>
      <c r="G16" s="187"/>
      <c r="H16" s="188"/>
      <c r="I16" s="189"/>
      <c r="K16" s="139"/>
    </row>
    <row r="17" spans="1:11" s="102" customFormat="1" ht="34.5" customHeight="1" x14ac:dyDescent="0.2">
      <c r="A17" s="559"/>
      <c r="B17" s="564" t="s">
        <v>109</v>
      </c>
      <c r="C17" s="560" t="s">
        <v>120</v>
      </c>
      <c r="D17" s="216" t="s">
        <v>168</v>
      </c>
      <c r="E17" s="220">
        <v>12</v>
      </c>
      <c r="F17" s="196"/>
      <c r="G17" s="184"/>
      <c r="H17" s="185"/>
      <c r="I17" s="186"/>
      <c r="K17" s="139"/>
    </row>
    <row r="18" spans="1:11" s="102" customFormat="1" ht="34.5" customHeight="1" thickBot="1" x14ac:dyDescent="0.25">
      <c r="A18" s="559"/>
      <c r="B18" s="565"/>
      <c r="C18" s="561"/>
      <c r="D18" s="221" t="s">
        <v>169</v>
      </c>
      <c r="E18" s="222">
        <v>13</v>
      </c>
      <c r="F18" s="198"/>
      <c r="G18" s="190"/>
      <c r="H18" s="191"/>
      <c r="I18" s="192"/>
      <c r="K18" s="139"/>
    </row>
    <row r="19" spans="1:11" s="102" customFormat="1" ht="21" customHeight="1" thickBot="1" x14ac:dyDescent="0.25">
      <c r="A19" s="503" t="s">
        <v>108</v>
      </c>
      <c r="B19" s="504"/>
      <c r="C19" s="504"/>
      <c r="D19" s="505"/>
      <c r="E19" s="90">
        <v>14</v>
      </c>
      <c r="F19" s="237">
        <f>SUM(F6:F18)</f>
        <v>92807</v>
      </c>
      <c r="G19" s="138">
        <f>SUM(G6:G7,G9:G18)</f>
        <v>92807</v>
      </c>
      <c r="H19" s="100">
        <f>SUM(H6:H18)</f>
        <v>0</v>
      </c>
      <c r="I19" s="101">
        <f>SUM(I6:I18)</f>
        <v>0</v>
      </c>
      <c r="K19" s="139"/>
    </row>
    <row r="20" spans="1:11" s="102" customFormat="1" ht="20.25" customHeight="1" x14ac:dyDescent="0.2">
      <c r="A20" s="534" t="str">
        <f>'Таб 7-10'!K23</f>
        <v>Прокурор</v>
      </c>
      <c r="B20" s="534"/>
      <c r="C20" s="534"/>
      <c r="D20" s="51"/>
      <c r="E20" s="51"/>
      <c r="F20" s="51"/>
      <c r="G20" s="51"/>
      <c r="H20" s="51"/>
      <c r="I20" s="51"/>
      <c r="K20" s="139"/>
    </row>
    <row r="21" spans="1:11" ht="32.25" customHeight="1" x14ac:dyDescent="0.2">
      <c r="A21" s="448"/>
      <c r="B21" s="448"/>
      <c r="C21" s="448"/>
      <c r="D21" s="234"/>
      <c r="E21" s="449" t="s">
        <v>677</v>
      </c>
      <c r="F21" s="533"/>
      <c r="G21" s="533"/>
      <c r="H21" s="446" t="s">
        <v>286</v>
      </c>
      <c r="I21" s="447"/>
    </row>
    <row r="22" spans="1:11" ht="32.25" customHeight="1" x14ac:dyDescent="0.2">
      <c r="A22" s="448"/>
      <c r="B22" s="448"/>
      <c r="C22" s="448"/>
      <c r="D22" s="234"/>
      <c r="E22" s="533"/>
      <c r="F22" s="533"/>
      <c r="G22" s="533"/>
      <c r="H22" s="447"/>
      <c r="I22" s="447"/>
    </row>
    <row r="23" spans="1:11" ht="48" customHeight="1" x14ac:dyDescent="0.2">
      <c r="A23" s="448" t="str">
        <f>'Таб 7-10'!K25</f>
        <v>Начальник слідчого
відділу (управління)</v>
      </c>
      <c r="B23" s="448"/>
      <c r="C23" s="448"/>
      <c r="D23" s="234"/>
      <c r="E23" s="449" t="s">
        <v>677</v>
      </c>
      <c r="F23" s="533"/>
      <c r="G23" s="533"/>
      <c r="H23" s="446" t="s">
        <v>286</v>
      </c>
      <c r="I23" s="447"/>
    </row>
    <row r="24" spans="1:11" ht="48" customHeight="1" x14ac:dyDescent="0.2">
      <c r="A24" s="448"/>
      <c r="B24" s="448"/>
      <c r="C24" s="448"/>
      <c r="D24" s="234"/>
      <c r="E24" s="533"/>
      <c r="F24" s="533"/>
      <c r="G24" s="533"/>
      <c r="H24" s="447"/>
      <c r="I24" s="447"/>
    </row>
  </sheetData>
  <sheetProtection sheet="1" objects="1" scenarios="1"/>
  <mergeCells count="28">
    <mergeCell ref="A2:I2"/>
    <mergeCell ref="A3:D4"/>
    <mergeCell ref="E3:E4"/>
    <mergeCell ref="F3:F4"/>
    <mergeCell ref="G3:I3"/>
    <mergeCell ref="B7:D7"/>
    <mergeCell ref="A5:D5"/>
    <mergeCell ref="A6:D6"/>
    <mergeCell ref="A7:A8"/>
    <mergeCell ref="B8:D8"/>
    <mergeCell ref="A9:A12"/>
    <mergeCell ref="B9:D9"/>
    <mergeCell ref="B10:D10"/>
    <mergeCell ref="B11:C12"/>
    <mergeCell ref="A19:D19"/>
    <mergeCell ref="A13:D13"/>
    <mergeCell ref="A14:A15"/>
    <mergeCell ref="B14:C15"/>
    <mergeCell ref="A16:A18"/>
    <mergeCell ref="C17:C18"/>
    <mergeCell ref="B16:D16"/>
    <mergeCell ref="B17:B18"/>
    <mergeCell ref="H23:I24"/>
    <mergeCell ref="A23:C24"/>
    <mergeCell ref="E23:G24"/>
    <mergeCell ref="E21:G22"/>
    <mergeCell ref="H21:I22"/>
    <mergeCell ref="A20:C22"/>
  </mergeCells>
  <phoneticPr fontId="0" type="noConversion"/>
  <printOptions horizontalCentered="1"/>
  <pageMargins left="0.39370078740157483" right="0.39370078740157483" top="0.39370078740157483" bottom="0.39370078740157483" header="0.19685039370078741" footer="0.19685039370078741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1">
    <pageSetUpPr fitToPage="1"/>
  </sheetPr>
  <dimension ref="A1:G24"/>
  <sheetViews>
    <sheetView tabSelected="1" zoomScale="70" zoomScaleNormal="70" workbookViewId="0">
      <selection activeCell="B21" sqref="B21"/>
    </sheetView>
  </sheetViews>
  <sheetFormatPr defaultColWidth="9" defaultRowHeight="15.75" x14ac:dyDescent="0.25"/>
  <cols>
    <col min="1" max="1" width="18.75" style="39" customWidth="1"/>
    <col min="2" max="2" width="5.125" style="39" customWidth="1"/>
    <col min="3" max="3" width="7.625" style="39" customWidth="1"/>
    <col min="4" max="4" width="8" style="39" customWidth="1"/>
    <col min="5" max="5" width="12.25" style="39" customWidth="1"/>
    <col min="6" max="6" width="20.5" style="39" customWidth="1"/>
    <col min="7" max="7" width="14.125" style="39" customWidth="1"/>
    <col min="8" max="16384" width="9" style="39"/>
  </cols>
  <sheetData>
    <row r="1" spans="1:7" s="34" customFormat="1" ht="18.75" customHeight="1" x14ac:dyDescent="0.25">
      <c r="A1" s="35"/>
      <c r="B1" s="35"/>
      <c r="C1" s="35"/>
      <c r="D1" s="35"/>
      <c r="E1" s="35"/>
      <c r="F1" s="35"/>
      <c r="G1" s="35"/>
    </row>
    <row r="2" spans="1:7" s="34" customFormat="1" ht="27" customHeight="1" x14ac:dyDescent="0.25">
      <c r="A2" s="586" t="s">
        <v>117</v>
      </c>
      <c r="B2" s="586"/>
      <c r="C2" s="586"/>
      <c r="D2" s="586"/>
      <c r="E2" s="586"/>
      <c r="F2" s="586"/>
      <c r="G2" s="586"/>
    </row>
    <row r="3" spans="1:7" s="34" customFormat="1" ht="58.5" customHeight="1" x14ac:dyDescent="0.25">
      <c r="A3" s="35"/>
      <c r="B3" s="35"/>
      <c r="C3" s="35"/>
      <c r="D3" s="35"/>
      <c r="E3" s="35"/>
      <c r="F3" s="35"/>
      <c r="G3" s="35"/>
    </row>
    <row r="4" spans="1:7" ht="24" customHeight="1" x14ac:dyDescent="0.25">
      <c r="A4" s="587" t="s">
        <v>116</v>
      </c>
      <c r="B4" s="587"/>
      <c r="C4" s="587"/>
      <c r="D4" s="587"/>
      <c r="E4" s="587"/>
      <c r="F4" s="587"/>
      <c r="G4" s="587"/>
    </row>
    <row r="5" spans="1:7" ht="24" customHeight="1" x14ac:dyDescent="0.25">
      <c r="A5" s="587" t="s">
        <v>416</v>
      </c>
      <c r="B5" s="587"/>
      <c r="C5" s="587"/>
      <c r="D5" s="587"/>
      <c r="E5" s="587"/>
      <c r="F5" s="587"/>
      <c r="G5" s="587"/>
    </row>
    <row r="6" spans="1:7" ht="18.75" customHeight="1" x14ac:dyDescent="0.25">
      <c r="A6" s="38"/>
      <c r="B6" s="38"/>
      <c r="C6" s="38"/>
      <c r="D6" s="38"/>
      <c r="E6" s="38"/>
      <c r="F6" s="38"/>
      <c r="G6" s="38"/>
    </row>
    <row r="7" spans="1:7" ht="25.5" customHeight="1" x14ac:dyDescent="0.3">
      <c r="A7" s="581" t="s">
        <v>683</v>
      </c>
      <c r="B7" s="581"/>
      <c r="C7" s="581"/>
      <c r="D7" s="581"/>
      <c r="E7" s="581"/>
      <c r="F7" s="581"/>
      <c r="G7" s="581"/>
    </row>
    <row r="8" spans="1:7" ht="33.75" customHeight="1" x14ac:dyDescent="0.25">
      <c r="A8" s="38"/>
      <c r="B8" s="38"/>
      <c r="C8" s="38"/>
      <c r="D8" s="38"/>
      <c r="E8" s="38"/>
      <c r="F8" s="38"/>
      <c r="G8" s="38"/>
    </row>
    <row r="9" spans="1:7" ht="30.75" customHeight="1" x14ac:dyDescent="0.25">
      <c r="A9" s="582" t="s">
        <v>24</v>
      </c>
      <c r="B9" s="582"/>
      <c r="C9" s="582"/>
      <c r="D9" s="582"/>
      <c r="E9" s="40" t="s">
        <v>183</v>
      </c>
      <c r="F9" s="588" t="s">
        <v>121</v>
      </c>
      <c r="G9" s="589"/>
    </row>
    <row r="10" spans="1:7" ht="45" customHeight="1" x14ac:dyDescent="0.25">
      <c r="A10" s="583" t="s">
        <v>414</v>
      </c>
      <c r="B10" s="583"/>
      <c r="C10" s="583"/>
      <c r="D10" s="583"/>
      <c r="E10" s="41" t="s">
        <v>348</v>
      </c>
      <c r="F10" s="584" t="s">
        <v>356</v>
      </c>
      <c r="G10" s="585"/>
    </row>
    <row r="11" spans="1:7" ht="33.75" customHeight="1" x14ac:dyDescent="0.25">
      <c r="A11" s="583" t="s">
        <v>415</v>
      </c>
      <c r="B11" s="583"/>
      <c r="C11" s="583"/>
      <c r="D11" s="583"/>
      <c r="E11" s="41" t="s">
        <v>348</v>
      </c>
      <c r="F11" s="595" t="s">
        <v>115</v>
      </c>
      <c r="G11" s="596"/>
    </row>
    <row r="12" spans="1:7" ht="33.75" customHeight="1" x14ac:dyDescent="0.25">
      <c r="A12" s="583" t="s">
        <v>418</v>
      </c>
      <c r="B12" s="583"/>
      <c r="C12" s="583"/>
      <c r="D12" s="583"/>
      <c r="E12" s="41" t="s">
        <v>348</v>
      </c>
      <c r="F12" s="593" t="s">
        <v>417</v>
      </c>
      <c r="G12" s="594"/>
    </row>
    <row r="13" spans="1:7" ht="33.75" customHeight="1" x14ac:dyDescent="0.25">
      <c r="A13" s="583" t="s">
        <v>419</v>
      </c>
      <c r="B13" s="583"/>
      <c r="C13" s="583"/>
      <c r="D13" s="583"/>
      <c r="E13" s="41" t="s">
        <v>349</v>
      </c>
      <c r="F13" s="593"/>
      <c r="G13" s="594"/>
    </row>
    <row r="14" spans="1:7" ht="33.75" customHeight="1" x14ac:dyDescent="0.25">
      <c r="A14" s="583" t="s">
        <v>420</v>
      </c>
      <c r="B14" s="583"/>
      <c r="C14" s="583"/>
      <c r="D14" s="583"/>
      <c r="E14" s="41" t="s">
        <v>349</v>
      </c>
      <c r="F14" s="593"/>
      <c r="G14" s="594"/>
    </row>
    <row r="15" spans="1:7" ht="68.25" customHeight="1" x14ac:dyDescent="0.25">
      <c r="A15" s="583" t="s">
        <v>422</v>
      </c>
      <c r="B15" s="583"/>
      <c r="C15" s="583"/>
      <c r="D15" s="583"/>
      <c r="E15" s="41" t="s">
        <v>348</v>
      </c>
      <c r="F15" s="593"/>
      <c r="G15" s="594"/>
    </row>
    <row r="16" spans="1:7" ht="59.25" customHeight="1" x14ac:dyDescent="0.25">
      <c r="A16" s="583" t="s">
        <v>423</v>
      </c>
      <c r="B16" s="583"/>
      <c r="C16" s="583"/>
      <c r="D16" s="583"/>
      <c r="E16" s="41" t="s">
        <v>424</v>
      </c>
      <c r="F16" s="593"/>
      <c r="G16" s="594"/>
    </row>
    <row r="17" spans="1:7" ht="45" customHeight="1" x14ac:dyDescent="0.25">
      <c r="A17" s="583" t="s">
        <v>421</v>
      </c>
      <c r="B17" s="583"/>
      <c r="C17" s="583"/>
      <c r="D17" s="583"/>
      <c r="E17" s="41" t="s">
        <v>124</v>
      </c>
      <c r="F17" s="593"/>
      <c r="G17" s="594"/>
    </row>
    <row r="18" spans="1:7" ht="63" customHeight="1" thickBot="1" x14ac:dyDescent="0.3">
      <c r="A18" s="38"/>
      <c r="B18" s="38"/>
      <c r="C18" s="38"/>
      <c r="D18" s="38"/>
      <c r="E18" s="38"/>
      <c r="F18" s="38"/>
      <c r="G18" s="38"/>
    </row>
    <row r="19" spans="1:7" s="34" customFormat="1" ht="24" customHeight="1" x14ac:dyDescent="0.25">
      <c r="A19" s="43" t="s">
        <v>125</v>
      </c>
      <c r="B19" s="36"/>
      <c r="C19" s="36"/>
      <c r="D19" s="36"/>
      <c r="E19" s="36"/>
      <c r="F19" s="36"/>
      <c r="G19" s="37"/>
    </row>
    <row r="20" spans="1:7" s="34" customFormat="1" ht="24" customHeight="1" x14ac:dyDescent="0.35">
      <c r="A20" s="44" t="s">
        <v>128</v>
      </c>
      <c r="B20" s="50" t="s">
        <v>681</v>
      </c>
      <c r="C20" s="45"/>
      <c r="D20" s="45"/>
      <c r="E20" s="45"/>
      <c r="F20" s="45"/>
      <c r="G20" s="46"/>
    </row>
    <row r="21" spans="1:7" s="34" customFormat="1" ht="24" customHeight="1" x14ac:dyDescent="0.35">
      <c r="A21" s="44" t="s">
        <v>127</v>
      </c>
      <c r="B21" s="50"/>
      <c r="C21" s="45"/>
      <c r="D21" s="45"/>
      <c r="E21" s="45"/>
      <c r="F21" s="45"/>
      <c r="G21" s="46"/>
    </row>
    <row r="22" spans="1:7" s="34" customFormat="1" ht="24" customHeight="1" x14ac:dyDescent="0.25">
      <c r="A22" s="47"/>
      <c r="B22" s="48"/>
      <c r="C22" s="48"/>
      <c r="D22" s="48"/>
      <c r="E22" s="48"/>
      <c r="F22" s="48"/>
      <c r="G22" s="49"/>
    </row>
    <row r="23" spans="1:7" s="34" customFormat="1" ht="14.25" thickBot="1" x14ac:dyDescent="0.3">
      <c r="A23" s="590" t="s">
        <v>126</v>
      </c>
      <c r="B23" s="591"/>
      <c r="C23" s="591"/>
      <c r="D23" s="591"/>
      <c r="E23" s="591"/>
      <c r="F23" s="591"/>
      <c r="G23" s="592"/>
    </row>
    <row r="24" spans="1:7" x14ac:dyDescent="0.25">
      <c r="A24" s="38"/>
      <c r="B24" s="38"/>
      <c r="C24" s="38"/>
      <c r="D24" s="38"/>
      <c r="E24" s="38"/>
      <c r="F24" s="38"/>
      <c r="G24" s="38"/>
    </row>
  </sheetData>
  <sheetProtection sheet="1" objects="1" scenarios="1"/>
  <mergeCells count="18">
    <mergeCell ref="A12:D12"/>
    <mergeCell ref="F9:G9"/>
    <mergeCell ref="A23:G23"/>
    <mergeCell ref="F12:G17"/>
    <mergeCell ref="A16:D16"/>
    <mergeCell ref="A17:D17"/>
    <mergeCell ref="A13:D13"/>
    <mergeCell ref="A14:D14"/>
    <mergeCell ref="F11:G11"/>
    <mergeCell ref="A11:D11"/>
    <mergeCell ref="A15:D15"/>
    <mergeCell ref="A7:G7"/>
    <mergeCell ref="A9:D9"/>
    <mergeCell ref="A10:D10"/>
    <mergeCell ref="F10:G10"/>
    <mergeCell ref="A2:G2"/>
    <mergeCell ref="A4:G4"/>
    <mergeCell ref="A5:G5"/>
  </mergeCells>
  <phoneticPr fontId="0" type="noConversion"/>
  <pageMargins left="0.59055118110236227" right="0.39370078740157483" top="0.39370078740157483" bottom="0.39370078740157483" header="0.19685039370078741" footer="0.1968503937007874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P659"/>
  <sheetViews>
    <sheetView topLeftCell="A19" zoomScale="115" zoomScaleNormal="115" workbookViewId="0">
      <selection activeCell="C29" sqref="C29"/>
    </sheetView>
  </sheetViews>
  <sheetFormatPr defaultColWidth="9" defaultRowHeight="12.75" x14ac:dyDescent="0.2"/>
  <cols>
    <col min="1" max="1" width="11.25" style="2" customWidth="1"/>
    <col min="2" max="2" width="10.625" style="2" customWidth="1"/>
    <col min="3" max="3" width="9" style="2"/>
    <col min="4" max="4" width="40.125" style="2" customWidth="1"/>
    <col min="5" max="5" width="11.25" style="2" customWidth="1"/>
    <col min="6" max="10" width="9" style="2"/>
    <col min="11" max="11" width="12.375" style="2" hidden="1" customWidth="1"/>
    <col min="12" max="12" width="11.375" style="2" hidden="1" customWidth="1"/>
    <col min="13" max="13" width="10.5" style="2" hidden="1" customWidth="1"/>
    <col min="14" max="14" width="13" style="2" hidden="1" customWidth="1"/>
    <col min="15" max="15" width="15.75" style="2" hidden="1" customWidth="1"/>
    <col min="16" max="16" width="0" style="2" hidden="1" customWidth="1"/>
    <col min="17" max="16384" width="9" style="2"/>
  </cols>
  <sheetData>
    <row r="1" spans="1:16" ht="18.75" customHeight="1" thickBot="1" x14ac:dyDescent="0.35">
      <c r="A1" s="29"/>
      <c r="B1" s="29"/>
      <c r="C1" s="29"/>
      <c r="D1" s="30" t="s">
        <v>99</v>
      </c>
      <c r="E1" s="29"/>
      <c r="F1" s="29"/>
      <c r="G1" s="29"/>
      <c r="H1" s="29"/>
      <c r="I1" s="29"/>
      <c r="L1" s="3"/>
      <c r="M1" s="4"/>
      <c r="N1" s="5" t="s">
        <v>100</v>
      </c>
      <c r="O1" s="4"/>
      <c r="P1" s="6"/>
    </row>
    <row r="2" spans="1:16" ht="18.75" customHeight="1" x14ac:dyDescent="0.25">
      <c r="A2" s="29"/>
      <c r="B2" s="29"/>
      <c r="C2" s="29"/>
      <c r="D2" s="31" t="s">
        <v>103</v>
      </c>
      <c r="E2" s="29"/>
      <c r="F2" s="29"/>
      <c r="G2" s="29"/>
      <c r="H2" s="29"/>
      <c r="I2" s="29"/>
      <c r="K2" s="7" t="s">
        <v>181</v>
      </c>
      <c r="L2" s="271" t="s">
        <v>517</v>
      </c>
      <c r="M2" s="262"/>
      <c r="N2" s="262"/>
      <c r="O2" s="262"/>
      <c r="P2" s="263">
        <f>'Таблиця 1'!E30</f>
        <v>0</v>
      </c>
    </row>
    <row r="3" spans="1:16" ht="18.75" customHeight="1" x14ac:dyDescent="0.25">
      <c r="A3" s="32"/>
      <c r="B3" s="32"/>
      <c r="C3" s="32"/>
      <c r="D3" s="33" t="s">
        <v>101</v>
      </c>
      <c r="E3" s="32"/>
      <c r="F3" s="32"/>
      <c r="G3" s="32"/>
      <c r="H3" s="32"/>
      <c r="I3" s="32"/>
      <c r="L3" s="272" t="s">
        <v>518</v>
      </c>
      <c r="M3" s="265"/>
      <c r="N3" s="265"/>
      <c r="O3" s="265"/>
      <c r="P3" s="266">
        <f>'Таблиця 1'!E29</f>
        <v>56</v>
      </c>
    </row>
    <row r="4" spans="1:16" ht="18.75" customHeight="1" x14ac:dyDescent="0.3">
      <c r="A4" s="10" t="s">
        <v>83</v>
      </c>
      <c r="B4" s="8"/>
      <c r="C4" s="42" t="s">
        <v>681</v>
      </c>
      <c r="D4" s="8"/>
      <c r="E4" s="11"/>
      <c r="F4" s="8"/>
      <c r="G4" s="8"/>
      <c r="H4" s="8"/>
      <c r="I4" s="8"/>
      <c r="L4" s="271" t="s">
        <v>519</v>
      </c>
      <c r="M4" s="262"/>
      <c r="N4" s="262"/>
      <c r="O4" s="262"/>
      <c r="P4" s="263">
        <f>'Таблиця 1'!F30</f>
        <v>0</v>
      </c>
    </row>
    <row r="5" spans="1:16" ht="18.75" customHeight="1" x14ac:dyDescent="0.3">
      <c r="A5" s="12" t="s">
        <v>102</v>
      </c>
      <c r="B5" s="13" t="s">
        <v>110</v>
      </c>
      <c r="C5" s="14">
        <v>2016</v>
      </c>
      <c r="D5" s="15"/>
      <c r="E5" s="8"/>
      <c r="F5" s="8"/>
      <c r="G5" s="8"/>
      <c r="H5" s="8"/>
      <c r="I5" s="8"/>
      <c r="L5" s="272" t="s">
        <v>518</v>
      </c>
      <c r="M5" s="265"/>
      <c r="N5" s="265"/>
      <c r="O5" s="265"/>
      <c r="P5" s="266">
        <f>'Таблиця 1'!F29</f>
        <v>75</v>
      </c>
    </row>
    <row r="6" spans="1:16" ht="18.75" customHeight="1" x14ac:dyDescent="0.2">
      <c r="A6" s="9"/>
      <c r="B6" s="9"/>
      <c r="C6" s="9"/>
      <c r="D6" s="9"/>
      <c r="E6" s="9"/>
      <c r="F6" s="9"/>
      <c r="G6" s="9"/>
      <c r="H6" s="9"/>
      <c r="I6" s="9"/>
      <c r="L6" s="271" t="s">
        <v>520</v>
      </c>
      <c r="M6" s="262"/>
      <c r="N6" s="262"/>
      <c r="O6" s="262"/>
      <c r="P6" s="263">
        <f>'Таблиця 1'!G30</f>
        <v>0</v>
      </c>
    </row>
    <row r="7" spans="1:16" ht="15.75" x14ac:dyDescent="0.25">
      <c r="A7" s="16"/>
      <c r="B7" s="16"/>
      <c r="C7" s="17"/>
      <c r="D7" s="16"/>
      <c r="E7" s="18"/>
      <c r="F7" s="16"/>
      <c r="G7" s="16"/>
      <c r="H7" s="16"/>
      <c r="I7" s="16"/>
      <c r="L7" s="272" t="s">
        <v>518</v>
      </c>
      <c r="M7" s="265"/>
      <c r="N7" s="265"/>
      <c r="O7" s="265"/>
      <c r="P7" s="266">
        <f>'Таблиця 1'!G29</f>
        <v>0</v>
      </c>
    </row>
    <row r="8" spans="1:16" ht="16.5" x14ac:dyDescent="0.3">
      <c r="A8" s="19" t="s">
        <v>684</v>
      </c>
      <c r="B8" s="16"/>
      <c r="C8" s="17"/>
      <c r="D8" s="16"/>
      <c r="E8" s="20"/>
      <c r="F8" s="16"/>
      <c r="G8" s="21"/>
      <c r="H8" s="16"/>
      <c r="I8" s="16"/>
      <c r="L8" s="271" t="s">
        <v>521</v>
      </c>
      <c r="M8" s="262"/>
      <c r="N8" s="262"/>
      <c r="O8" s="262"/>
      <c r="P8" s="263">
        <f>'Таблиця 1'!H30</f>
        <v>0</v>
      </c>
    </row>
    <row r="9" spans="1:16" ht="16.5" x14ac:dyDescent="0.3">
      <c r="A9" s="22" t="s">
        <v>685</v>
      </c>
      <c r="B9" s="1"/>
      <c r="C9" s="23"/>
      <c r="D9" s="1"/>
      <c r="E9" s="24"/>
      <c r="F9" s="1"/>
      <c r="G9" s="8"/>
      <c r="H9" s="8"/>
      <c r="I9" s="8"/>
      <c r="L9" s="272" t="s">
        <v>518</v>
      </c>
      <c r="M9" s="265"/>
      <c r="N9" s="265"/>
      <c r="O9" s="265"/>
      <c r="P9" s="266">
        <f>'Таблиця 1'!H29</f>
        <v>0</v>
      </c>
    </row>
    <row r="10" spans="1:16" ht="16.5" x14ac:dyDescent="0.3">
      <c r="A10" s="25"/>
      <c r="B10" s="26"/>
      <c r="C10" s="27"/>
      <c r="D10" s="26"/>
      <c r="E10" s="28"/>
      <c r="F10" s="1"/>
      <c r="G10" s="8"/>
      <c r="H10" s="8"/>
      <c r="I10" s="8"/>
      <c r="L10" s="271" t="s">
        <v>522</v>
      </c>
      <c r="M10" s="262"/>
      <c r="N10" s="262"/>
      <c r="O10" s="262"/>
      <c r="P10" s="263">
        <f>'Таблиця 1'!I30</f>
        <v>0</v>
      </c>
    </row>
    <row r="11" spans="1:16" ht="16.5" x14ac:dyDescent="0.3">
      <c r="A11" s="19" t="s">
        <v>686</v>
      </c>
      <c r="B11" s="16"/>
      <c r="C11" s="17"/>
      <c r="D11" s="16"/>
      <c r="E11" s="230"/>
      <c r="F11" s="16"/>
      <c r="G11" s="21"/>
      <c r="H11" s="16"/>
      <c r="I11" s="16"/>
      <c r="L11" s="272" t="s">
        <v>518</v>
      </c>
      <c r="M11" s="265"/>
      <c r="N11" s="265"/>
      <c r="O11" s="265"/>
      <c r="P11" s="266">
        <f>'Таблиця 1'!I29</f>
        <v>579</v>
      </c>
    </row>
    <row r="12" spans="1:16" ht="15" customHeight="1" x14ac:dyDescent="0.3">
      <c r="A12" s="22" t="s">
        <v>687</v>
      </c>
      <c r="B12" s="1"/>
      <c r="C12" s="23"/>
      <c r="D12" s="1"/>
      <c r="E12" s="24"/>
      <c r="F12" s="1"/>
      <c r="G12" s="8"/>
      <c r="H12" s="8"/>
      <c r="I12" s="8"/>
      <c r="L12" s="271" t="s">
        <v>523</v>
      </c>
      <c r="M12" s="262"/>
      <c r="N12" s="262"/>
      <c r="O12" s="262"/>
      <c r="P12" s="263">
        <f>'Таблиця 1'!J30</f>
        <v>0</v>
      </c>
    </row>
    <row r="13" spans="1:16" ht="15" customHeight="1" thickBot="1" x14ac:dyDescent="0.35">
      <c r="A13" s="25"/>
      <c r="B13" s="26"/>
      <c r="C13" s="27"/>
      <c r="D13" s="26"/>
      <c r="E13" s="28"/>
      <c r="F13" s="1"/>
      <c r="G13" s="8"/>
      <c r="H13" s="8"/>
      <c r="I13" s="8"/>
      <c r="L13" s="273" t="s">
        <v>518</v>
      </c>
      <c r="M13" s="269"/>
      <c r="N13" s="269"/>
      <c r="O13" s="269"/>
      <c r="P13" s="270">
        <f>'Таблиця 1'!J29</f>
        <v>578</v>
      </c>
    </row>
    <row r="14" spans="1:16" ht="16.5" x14ac:dyDescent="0.3">
      <c r="A14" s="19" t="s">
        <v>688</v>
      </c>
      <c r="B14" s="16"/>
      <c r="C14" s="17"/>
      <c r="D14" s="16"/>
      <c r="E14" s="20"/>
      <c r="F14" s="16"/>
      <c r="G14" s="21"/>
      <c r="H14" s="16"/>
      <c r="I14" s="16"/>
      <c r="L14" s="271" t="s">
        <v>558</v>
      </c>
      <c r="M14" s="262"/>
      <c r="N14" s="262"/>
      <c r="O14" s="262"/>
      <c r="P14" s="263">
        <f>'Таб 1'!E25</f>
        <v>1</v>
      </c>
    </row>
    <row r="15" spans="1:16" ht="16.5" x14ac:dyDescent="0.3">
      <c r="A15" s="22" t="s">
        <v>687</v>
      </c>
      <c r="B15" s="1"/>
      <c r="C15" s="23"/>
      <c r="D15" s="1"/>
      <c r="E15" s="24"/>
      <c r="F15" s="1"/>
      <c r="G15" s="8"/>
      <c r="H15" s="8"/>
      <c r="I15" s="8"/>
      <c r="L15" s="272" t="s">
        <v>453</v>
      </c>
      <c r="M15" s="265"/>
      <c r="N15" s="265"/>
      <c r="O15" s="265"/>
      <c r="P15" s="266">
        <f>'Таб 1'!E24</f>
        <v>89</v>
      </c>
    </row>
    <row r="16" spans="1:16" ht="16.5" x14ac:dyDescent="0.3">
      <c r="A16" s="25"/>
      <c r="B16" s="26"/>
      <c r="C16" s="27"/>
      <c r="D16" s="26"/>
      <c r="E16" s="28"/>
      <c r="F16" s="1"/>
      <c r="G16" s="8"/>
      <c r="H16" s="8"/>
      <c r="I16" s="8"/>
      <c r="L16" s="271" t="s">
        <v>559</v>
      </c>
      <c r="M16" s="262"/>
      <c r="N16" s="262"/>
      <c r="O16" s="262"/>
      <c r="P16" s="263">
        <f>'Таб 1'!F25</f>
        <v>7</v>
      </c>
    </row>
    <row r="17" spans="1:16" ht="16.5" customHeight="1" x14ac:dyDescent="0.3">
      <c r="A17" s="19" t="s">
        <v>689</v>
      </c>
      <c r="B17" s="16"/>
      <c r="C17" s="17"/>
      <c r="D17" s="16"/>
      <c r="E17" s="20"/>
      <c r="F17" s="16"/>
      <c r="G17" s="21"/>
      <c r="H17" s="16"/>
      <c r="I17" s="16"/>
      <c r="L17" s="272" t="s">
        <v>453</v>
      </c>
      <c r="M17" s="265"/>
      <c r="N17" s="265"/>
      <c r="O17" s="265"/>
      <c r="P17" s="266">
        <f>'Таб 1'!F24</f>
        <v>137</v>
      </c>
    </row>
    <row r="18" spans="1:16" ht="16.5" x14ac:dyDescent="0.3">
      <c r="A18" s="22" t="s">
        <v>690</v>
      </c>
      <c r="B18" s="1"/>
      <c r="C18" s="23"/>
      <c r="D18" s="1"/>
      <c r="E18" s="24"/>
      <c r="F18" s="1"/>
      <c r="G18" s="8"/>
      <c r="H18" s="8"/>
      <c r="I18" s="8"/>
      <c r="L18" s="271" t="s">
        <v>560</v>
      </c>
      <c r="M18" s="262"/>
      <c r="N18" s="262"/>
      <c r="O18" s="262"/>
      <c r="P18" s="263">
        <f>'Таб 1'!I25</f>
        <v>0</v>
      </c>
    </row>
    <row r="19" spans="1:16" ht="17.25" thickBot="1" x14ac:dyDescent="0.35">
      <c r="A19" s="25"/>
      <c r="B19" s="26"/>
      <c r="C19" s="27"/>
      <c r="D19" s="26"/>
      <c r="E19" s="28"/>
      <c r="F19" s="1"/>
      <c r="G19" s="8"/>
      <c r="H19" s="8"/>
      <c r="I19" s="8"/>
      <c r="L19" s="273" t="s">
        <v>453</v>
      </c>
      <c r="M19" s="269"/>
      <c r="N19" s="269"/>
      <c r="O19" s="269"/>
      <c r="P19" s="270">
        <f>'Таб 1'!I24</f>
        <v>689</v>
      </c>
    </row>
    <row r="20" spans="1:16" ht="16.5" x14ac:dyDescent="0.3">
      <c r="A20" s="19" t="s">
        <v>691</v>
      </c>
      <c r="B20" s="16"/>
      <c r="C20" s="17"/>
      <c r="D20" s="16"/>
      <c r="E20" s="20"/>
      <c r="F20" s="16"/>
      <c r="G20" s="21"/>
      <c r="H20" s="16"/>
      <c r="I20" s="16"/>
      <c r="L20" s="271" t="s">
        <v>363</v>
      </c>
      <c r="M20" s="262"/>
      <c r="N20" s="262"/>
      <c r="O20" s="262"/>
      <c r="P20" s="263">
        <f>'Таб 1'!E26</f>
        <v>19</v>
      </c>
    </row>
    <row r="21" spans="1:16" ht="16.5" x14ac:dyDescent="0.3">
      <c r="A21" s="22" t="s">
        <v>692</v>
      </c>
      <c r="B21" s="1"/>
      <c r="C21" s="23"/>
      <c r="D21" s="1"/>
      <c r="E21" s="24"/>
      <c r="F21" s="1"/>
      <c r="G21" s="8"/>
      <c r="H21" s="8"/>
      <c r="I21" s="8"/>
      <c r="L21" s="272" t="s">
        <v>453</v>
      </c>
      <c r="M21" s="265"/>
      <c r="N21" s="265"/>
      <c r="O21" s="265"/>
      <c r="P21" s="266">
        <f>'Таб 1'!E24</f>
        <v>89</v>
      </c>
    </row>
    <row r="22" spans="1:16" ht="16.5" x14ac:dyDescent="0.3">
      <c r="A22" s="25"/>
      <c r="B22" s="26"/>
      <c r="C22" s="27"/>
      <c r="D22" s="26"/>
      <c r="E22" s="28"/>
      <c r="F22" s="1"/>
      <c r="G22" s="8"/>
      <c r="H22" s="8"/>
      <c r="I22" s="8"/>
      <c r="L22" s="271" t="s">
        <v>364</v>
      </c>
      <c r="M22" s="262"/>
      <c r="N22" s="262"/>
      <c r="O22" s="262"/>
      <c r="P22" s="263">
        <f>'Таб 1'!F26</f>
        <v>30</v>
      </c>
    </row>
    <row r="23" spans="1:16" ht="16.5" x14ac:dyDescent="0.3">
      <c r="A23" s="19" t="s">
        <v>695</v>
      </c>
      <c r="B23" s="16"/>
      <c r="C23" s="17"/>
      <c r="D23" s="16"/>
      <c r="E23" s="20"/>
      <c r="F23" s="16"/>
      <c r="G23" s="21"/>
      <c r="H23" s="16"/>
      <c r="I23" s="16"/>
      <c r="L23" s="272" t="s">
        <v>453</v>
      </c>
      <c r="M23" s="265"/>
      <c r="N23" s="265"/>
      <c r="O23" s="265"/>
      <c r="P23" s="266">
        <f>'Таб 1'!F24</f>
        <v>137</v>
      </c>
    </row>
    <row r="24" spans="1:16" ht="16.5" x14ac:dyDescent="0.3">
      <c r="A24" s="22" t="s">
        <v>696</v>
      </c>
      <c r="B24" s="1"/>
      <c r="C24" s="23"/>
      <c r="D24" s="1"/>
      <c r="E24" s="24"/>
      <c r="F24" s="1"/>
      <c r="G24" s="8"/>
      <c r="H24" s="8"/>
      <c r="I24" s="8"/>
      <c r="L24" s="271" t="s">
        <v>561</v>
      </c>
      <c r="M24" s="262"/>
      <c r="N24" s="262"/>
      <c r="O24" s="262"/>
      <c r="P24" s="263">
        <f>'Таб 1'!G26</f>
        <v>0</v>
      </c>
    </row>
    <row r="25" spans="1:16" ht="16.5" x14ac:dyDescent="0.3">
      <c r="A25" s="25"/>
      <c r="B25" s="26"/>
      <c r="C25" s="27"/>
      <c r="D25" s="26"/>
      <c r="E25" s="28"/>
      <c r="F25" s="1"/>
      <c r="G25" s="8"/>
      <c r="H25" s="8"/>
      <c r="I25" s="8"/>
      <c r="L25" s="272" t="s">
        <v>453</v>
      </c>
      <c r="M25" s="265"/>
      <c r="N25" s="265"/>
      <c r="O25" s="265"/>
      <c r="P25" s="266">
        <f>'Таб 1'!G24</f>
        <v>0</v>
      </c>
    </row>
    <row r="26" spans="1:16" ht="16.5" x14ac:dyDescent="0.3">
      <c r="A26" s="19" t="s">
        <v>693</v>
      </c>
      <c r="B26" s="16"/>
      <c r="C26" s="17"/>
      <c r="D26" s="16"/>
      <c r="E26" s="20"/>
      <c r="F26" s="16"/>
      <c r="G26" s="21"/>
      <c r="H26" s="16"/>
      <c r="I26" s="16"/>
      <c r="L26" s="271" t="s">
        <v>562</v>
      </c>
      <c r="M26" s="262"/>
      <c r="N26" s="262"/>
      <c r="O26" s="262"/>
      <c r="P26" s="263">
        <f>'Таб 1'!H26</f>
        <v>0</v>
      </c>
    </row>
    <row r="27" spans="1:16" ht="16.5" x14ac:dyDescent="0.3">
      <c r="A27" s="22" t="s">
        <v>692</v>
      </c>
      <c r="B27" s="1"/>
      <c r="C27" s="23"/>
      <c r="D27" s="1"/>
      <c r="E27" s="24"/>
      <c r="F27" s="1"/>
      <c r="G27" s="8"/>
      <c r="H27" s="8"/>
      <c r="I27" s="8"/>
      <c r="L27" s="272" t="s">
        <v>453</v>
      </c>
      <c r="M27" s="265"/>
      <c r="N27" s="265"/>
      <c r="O27" s="265"/>
      <c r="P27" s="266">
        <f>'Таб 1'!H24</f>
        <v>0</v>
      </c>
    </row>
    <row r="28" spans="1:16" ht="16.5" x14ac:dyDescent="0.3">
      <c r="A28" s="25"/>
      <c r="B28" s="26"/>
      <c r="C28" s="27"/>
      <c r="D28" s="26"/>
      <c r="E28" s="28"/>
      <c r="F28" s="1"/>
      <c r="G28" s="8"/>
      <c r="H28" s="8"/>
      <c r="I28" s="8"/>
      <c r="L28" s="271" t="s">
        <v>365</v>
      </c>
      <c r="M28" s="262"/>
      <c r="N28" s="262"/>
      <c r="O28" s="262"/>
      <c r="P28" s="263">
        <f>'Таб 1'!I26</f>
        <v>0</v>
      </c>
    </row>
    <row r="29" spans="1:16" ht="17.25" thickBot="1" x14ac:dyDescent="0.35">
      <c r="A29" s="19" t="s">
        <v>694</v>
      </c>
      <c r="B29" s="16"/>
      <c r="C29" s="17"/>
      <c r="D29" s="16"/>
      <c r="E29" s="20"/>
      <c r="F29" s="16"/>
      <c r="G29" s="21"/>
      <c r="H29" s="16"/>
      <c r="I29" s="16"/>
      <c r="L29" s="273" t="s">
        <v>453</v>
      </c>
      <c r="M29" s="269"/>
      <c r="N29" s="269"/>
      <c r="O29" s="269"/>
      <c r="P29" s="270">
        <f>'Таб 1'!I24</f>
        <v>689</v>
      </c>
    </row>
    <row r="30" spans="1:16" ht="16.5" x14ac:dyDescent="0.3">
      <c r="A30" s="22" t="s">
        <v>692</v>
      </c>
      <c r="B30" s="1"/>
      <c r="C30" s="23"/>
      <c r="D30" s="1"/>
      <c r="E30" s="24"/>
      <c r="F30" s="1"/>
      <c r="G30" s="8"/>
      <c r="H30" s="8"/>
      <c r="I30" s="8"/>
      <c r="L30" s="271" t="s">
        <v>366</v>
      </c>
      <c r="M30" s="262"/>
      <c r="N30" s="262"/>
      <c r="O30" s="262"/>
      <c r="P30" s="263">
        <f>'Таб 1'!E27</f>
        <v>0</v>
      </c>
    </row>
    <row r="31" spans="1:16" ht="16.5" x14ac:dyDescent="0.3">
      <c r="A31" s="25"/>
      <c r="B31" s="26"/>
      <c r="C31" s="27"/>
      <c r="D31" s="26"/>
      <c r="E31" s="28"/>
      <c r="F31" s="1"/>
      <c r="G31" s="8"/>
      <c r="H31" s="8"/>
      <c r="I31" s="8"/>
      <c r="L31" s="272" t="s">
        <v>453</v>
      </c>
      <c r="M31" s="265"/>
      <c r="N31" s="265"/>
      <c r="O31" s="265"/>
      <c r="P31" s="266">
        <f>'Таб 1'!E24</f>
        <v>89</v>
      </c>
    </row>
    <row r="32" spans="1:16" ht="16.5" x14ac:dyDescent="0.3">
      <c r="A32" s="19"/>
      <c r="B32" s="16"/>
      <c r="C32" s="17" t="s">
        <v>697</v>
      </c>
      <c r="D32" s="16"/>
      <c r="E32" s="20"/>
      <c r="F32" s="16"/>
      <c r="G32" s="21"/>
      <c r="H32" s="16"/>
      <c r="I32" s="16"/>
      <c r="L32" s="271" t="s">
        <v>367</v>
      </c>
      <c r="M32" s="262"/>
      <c r="N32" s="262"/>
      <c r="O32" s="262"/>
      <c r="P32" s="263">
        <f>'Таб 1'!F27</f>
        <v>0</v>
      </c>
    </row>
    <row r="33" spans="1:16" ht="16.5" x14ac:dyDescent="0.3">
      <c r="A33" s="22"/>
      <c r="B33" s="1"/>
      <c r="C33" s="23"/>
      <c r="D33" s="1"/>
      <c r="E33" s="24"/>
      <c r="F33" s="1"/>
      <c r="G33" s="8"/>
      <c r="H33" s="8"/>
      <c r="I33" s="8"/>
      <c r="L33" s="272" t="s">
        <v>453</v>
      </c>
      <c r="M33" s="265"/>
      <c r="N33" s="265"/>
      <c r="O33" s="265"/>
      <c r="P33" s="266">
        <f>'Таб 1'!F24</f>
        <v>137</v>
      </c>
    </row>
    <row r="34" spans="1:16" ht="16.5" x14ac:dyDescent="0.3">
      <c r="A34" s="25"/>
      <c r="B34" s="26"/>
      <c r="C34" s="27"/>
      <c r="D34" s="26"/>
      <c r="E34" s="28"/>
      <c r="F34" s="1"/>
      <c r="G34" s="8"/>
      <c r="H34" s="8"/>
      <c r="I34" s="8"/>
      <c r="L34" s="271" t="s">
        <v>368</v>
      </c>
      <c r="M34" s="262"/>
      <c r="N34" s="262"/>
      <c r="O34" s="262"/>
      <c r="P34" s="263">
        <f>'Таб 1'!G27</f>
        <v>0</v>
      </c>
    </row>
    <row r="35" spans="1:16" ht="16.5" x14ac:dyDescent="0.3">
      <c r="A35" s="19"/>
      <c r="B35" s="16"/>
      <c r="C35" s="17"/>
      <c r="D35" s="16"/>
      <c r="E35" s="20"/>
      <c r="F35" s="16"/>
      <c r="G35" s="21"/>
      <c r="H35" s="16"/>
      <c r="I35" s="16"/>
      <c r="L35" s="272" t="s">
        <v>453</v>
      </c>
      <c r="M35" s="265"/>
      <c r="N35" s="265"/>
      <c r="O35" s="265"/>
      <c r="P35" s="266">
        <f>'Таб 1'!G24</f>
        <v>0</v>
      </c>
    </row>
    <row r="36" spans="1:16" ht="16.5" x14ac:dyDescent="0.3">
      <c r="A36" s="22"/>
      <c r="B36" s="1"/>
      <c r="C36" s="23"/>
      <c r="D36" s="1"/>
      <c r="E36" s="24"/>
      <c r="F36" s="1"/>
      <c r="G36" s="8"/>
      <c r="H36" s="8"/>
      <c r="I36" s="8"/>
      <c r="L36" s="271" t="s">
        <v>369</v>
      </c>
      <c r="M36" s="262"/>
      <c r="N36" s="262"/>
      <c r="O36" s="262"/>
      <c r="P36" s="263">
        <f>'Таб 1'!H27</f>
        <v>0</v>
      </c>
    </row>
    <row r="37" spans="1:16" ht="16.5" x14ac:dyDescent="0.3">
      <c r="A37" s="25"/>
      <c r="B37" s="26"/>
      <c r="C37" s="27"/>
      <c r="D37" s="26"/>
      <c r="E37" s="28"/>
      <c r="F37" s="1"/>
      <c r="G37" s="8"/>
      <c r="H37" s="8"/>
      <c r="I37" s="8"/>
      <c r="L37" s="272" t="s">
        <v>453</v>
      </c>
      <c r="M37" s="265"/>
      <c r="N37" s="265"/>
      <c r="O37" s="265"/>
      <c r="P37" s="266">
        <f>'Таб 1'!H24</f>
        <v>0</v>
      </c>
    </row>
    <row r="38" spans="1:16" ht="16.5" x14ac:dyDescent="0.3">
      <c r="A38" s="19"/>
      <c r="B38" s="16"/>
      <c r="C38" s="17"/>
      <c r="D38" s="16"/>
      <c r="E38" s="20"/>
      <c r="F38" s="16"/>
      <c r="G38" s="21"/>
      <c r="H38" s="16"/>
      <c r="I38" s="16"/>
      <c r="L38" s="271" t="s">
        <v>370</v>
      </c>
      <c r="M38" s="262"/>
      <c r="N38" s="262"/>
      <c r="O38" s="262"/>
      <c r="P38" s="263">
        <f>'Таб 1'!I27</f>
        <v>0</v>
      </c>
    </row>
    <row r="39" spans="1:16" ht="16.5" x14ac:dyDescent="0.3">
      <c r="A39" s="22"/>
      <c r="B39" s="1"/>
      <c r="C39" s="23"/>
      <c r="D39" s="1"/>
      <c r="E39" s="24"/>
      <c r="F39" s="1"/>
      <c r="G39" s="8"/>
      <c r="H39" s="8"/>
      <c r="I39" s="8"/>
      <c r="L39" s="272" t="s">
        <v>453</v>
      </c>
      <c r="M39" s="265"/>
      <c r="N39" s="265"/>
      <c r="O39" s="265"/>
      <c r="P39" s="266">
        <f>'Таб 1'!I24</f>
        <v>689</v>
      </c>
    </row>
    <row r="40" spans="1:16" ht="16.5" x14ac:dyDescent="0.3">
      <c r="A40" s="25"/>
      <c r="B40" s="26"/>
      <c r="C40" s="27"/>
      <c r="D40" s="26"/>
      <c r="E40" s="28"/>
      <c r="F40" s="1"/>
      <c r="G40" s="8"/>
      <c r="H40" s="8"/>
      <c r="I40" s="8"/>
      <c r="L40" s="271" t="s">
        <v>371</v>
      </c>
      <c r="M40" s="262"/>
      <c r="N40" s="262"/>
      <c r="O40" s="262"/>
      <c r="P40" s="267">
        <f>'Таб 1'!J27</f>
        <v>0</v>
      </c>
    </row>
    <row r="41" spans="1:16" ht="17.25" thickBot="1" x14ac:dyDescent="0.35">
      <c r="A41" s="19"/>
      <c r="B41" s="16"/>
      <c r="C41" s="17"/>
      <c r="D41" s="16"/>
      <c r="E41" s="20"/>
      <c r="F41" s="16"/>
      <c r="G41" s="21"/>
      <c r="H41" s="16"/>
      <c r="I41" s="16"/>
      <c r="L41" s="273" t="s">
        <v>453</v>
      </c>
      <c r="M41" s="269"/>
      <c r="N41" s="269"/>
      <c r="O41" s="269"/>
      <c r="P41" s="270">
        <f>'Таб 1'!J24</f>
        <v>688</v>
      </c>
    </row>
    <row r="42" spans="1:16" ht="16.5" x14ac:dyDescent="0.3">
      <c r="A42" s="22"/>
      <c r="B42" s="1"/>
      <c r="C42" s="23"/>
      <c r="D42" s="1"/>
      <c r="E42" s="24"/>
      <c r="F42" s="1"/>
      <c r="G42" s="8"/>
      <c r="H42" s="8"/>
      <c r="I42" s="8"/>
      <c r="L42" s="271" t="s">
        <v>372</v>
      </c>
      <c r="M42" s="262"/>
      <c r="N42" s="262"/>
      <c r="O42" s="262"/>
      <c r="P42" s="263">
        <f>'Таб 1'!E28</f>
        <v>0</v>
      </c>
    </row>
    <row r="43" spans="1:16" ht="16.5" x14ac:dyDescent="0.3">
      <c r="A43" s="25"/>
      <c r="B43" s="26"/>
      <c r="C43" s="27"/>
      <c r="D43" s="26"/>
      <c r="E43" s="28"/>
      <c r="F43" s="1"/>
      <c r="G43" s="8"/>
      <c r="H43" s="8"/>
      <c r="I43" s="8"/>
      <c r="L43" s="272" t="s">
        <v>453</v>
      </c>
      <c r="M43" s="265"/>
      <c r="N43" s="265"/>
      <c r="O43" s="265"/>
      <c r="P43" s="266">
        <f>'Таб 1'!E24</f>
        <v>89</v>
      </c>
    </row>
    <row r="44" spans="1:16" ht="16.5" x14ac:dyDescent="0.3">
      <c r="A44" s="19"/>
      <c r="B44" s="16"/>
      <c r="C44" s="17"/>
      <c r="D44" s="16"/>
      <c r="E44" s="20"/>
      <c r="F44" s="16"/>
      <c r="G44" s="21"/>
      <c r="H44" s="16"/>
      <c r="I44" s="16"/>
      <c r="L44" s="271" t="s">
        <v>373</v>
      </c>
      <c r="M44" s="262"/>
      <c r="N44" s="262"/>
      <c r="O44" s="262"/>
      <c r="P44" s="263">
        <f>'Таб 1'!F28</f>
        <v>0</v>
      </c>
    </row>
    <row r="45" spans="1:16" ht="16.5" x14ac:dyDescent="0.3">
      <c r="A45" s="22"/>
      <c r="B45" s="1"/>
      <c r="C45" s="23"/>
      <c r="D45" s="1"/>
      <c r="E45" s="24"/>
      <c r="F45" s="1"/>
      <c r="G45" s="8"/>
      <c r="H45" s="8"/>
      <c r="I45" s="8"/>
      <c r="L45" s="272" t="s">
        <v>453</v>
      </c>
      <c r="M45" s="265"/>
      <c r="N45" s="265"/>
      <c r="O45" s="265"/>
      <c r="P45" s="266">
        <f>'Таб 1'!F24</f>
        <v>137</v>
      </c>
    </row>
    <row r="46" spans="1:16" ht="16.5" x14ac:dyDescent="0.3">
      <c r="A46" s="25"/>
      <c r="B46" s="26"/>
      <c r="C46" s="27"/>
      <c r="D46" s="26"/>
      <c r="E46" s="28"/>
      <c r="F46" s="1"/>
      <c r="G46" s="8"/>
      <c r="H46" s="8"/>
      <c r="I46" s="8"/>
      <c r="L46" s="271" t="s">
        <v>374</v>
      </c>
      <c r="M46" s="262"/>
      <c r="N46" s="262"/>
      <c r="O46" s="262"/>
      <c r="P46" s="263">
        <f>'Таб 1'!G28</f>
        <v>0</v>
      </c>
    </row>
    <row r="47" spans="1:16" ht="16.5" x14ac:dyDescent="0.3">
      <c r="A47" s="19"/>
      <c r="B47" s="16"/>
      <c r="C47" s="17"/>
      <c r="D47" s="16"/>
      <c r="E47" s="20"/>
      <c r="F47" s="16"/>
      <c r="G47" s="21"/>
      <c r="H47" s="16"/>
      <c r="I47" s="16"/>
      <c r="L47" s="272" t="s">
        <v>453</v>
      </c>
      <c r="M47" s="265"/>
      <c r="N47" s="265"/>
      <c r="O47" s="265"/>
      <c r="P47" s="266">
        <f>'Таб 1'!G24</f>
        <v>0</v>
      </c>
    </row>
    <row r="48" spans="1:16" ht="16.5" x14ac:dyDescent="0.3">
      <c r="A48" s="22"/>
      <c r="B48" s="1"/>
      <c r="C48" s="23"/>
      <c r="D48" s="1"/>
      <c r="E48" s="24"/>
      <c r="F48" s="1"/>
      <c r="G48" s="8"/>
      <c r="H48" s="8"/>
      <c r="I48" s="8"/>
      <c r="L48" s="271" t="s">
        <v>375</v>
      </c>
      <c r="M48" s="262"/>
      <c r="N48" s="262"/>
      <c r="O48" s="262"/>
      <c r="P48" s="263">
        <f>'Таб 1'!H28</f>
        <v>0</v>
      </c>
    </row>
    <row r="49" spans="1:16" ht="16.5" x14ac:dyDescent="0.3">
      <c r="A49" s="25"/>
      <c r="B49" s="26"/>
      <c r="C49" s="27"/>
      <c r="D49" s="26"/>
      <c r="E49" s="28"/>
      <c r="F49" s="1"/>
      <c r="G49" s="8"/>
      <c r="H49" s="8"/>
      <c r="I49" s="8"/>
      <c r="L49" s="272" t="s">
        <v>453</v>
      </c>
      <c r="M49" s="265"/>
      <c r="N49" s="265"/>
      <c r="O49" s="265"/>
      <c r="P49" s="266">
        <f>'Таб 1'!H24</f>
        <v>0</v>
      </c>
    </row>
    <row r="50" spans="1:16" ht="16.5" x14ac:dyDescent="0.3">
      <c r="A50" s="19"/>
      <c r="B50" s="16"/>
      <c r="C50" s="17"/>
      <c r="D50" s="16"/>
      <c r="E50" s="20"/>
      <c r="F50" s="16"/>
      <c r="G50" s="21"/>
      <c r="H50" s="16"/>
      <c r="I50" s="16"/>
      <c r="L50" s="271" t="s">
        <v>376</v>
      </c>
      <c r="M50" s="262"/>
      <c r="N50" s="262"/>
      <c r="O50" s="262"/>
      <c r="P50" s="263">
        <f>'Таб 1'!I28</f>
        <v>0</v>
      </c>
    </row>
    <row r="51" spans="1:16" ht="16.5" x14ac:dyDescent="0.3">
      <c r="A51" s="22"/>
      <c r="B51" s="1"/>
      <c r="C51" s="23"/>
      <c r="D51" s="1"/>
      <c r="E51" s="24"/>
      <c r="F51" s="1"/>
      <c r="G51" s="8"/>
      <c r="H51" s="8"/>
      <c r="I51" s="8"/>
      <c r="L51" s="272" t="s">
        <v>453</v>
      </c>
      <c r="M51" s="265"/>
      <c r="N51" s="265"/>
      <c r="O51" s="265"/>
      <c r="P51" s="266">
        <f>'Таб 1'!I24</f>
        <v>689</v>
      </c>
    </row>
    <row r="52" spans="1:16" ht="16.5" x14ac:dyDescent="0.3">
      <c r="A52" s="25"/>
      <c r="B52" s="26"/>
      <c r="C52" s="27"/>
      <c r="D52" s="26"/>
      <c r="E52" s="28"/>
      <c r="F52" s="1"/>
      <c r="G52" s="8"/>
      <c r="H52" s="8"/>
      <c r="I52" s="8"/>
      <c r="L52" s="271" t="s">
        <v>290</v>
      </c>
      <c r="M52" s="262"/>
      <c r="N52" s="262"/>
      <c r="O52" s="262"/>
      <c r="P52" s="267">
        <f>'Таб 1'!J28</f>
        <v>0</v>
      </c>
    </row>
    <row r="53" spans="1:16" ht="17.25" thickBot="1" x14ac:dyDescent="0.35">
      <c r="A53" s="19"/>
      <c r="B53" s="16"/>
      <c r="C53" s="17"/>
      <c r="D53" s="16"/>
      <c r="E53" s="20"/>
      <c r="F53" s="16"/>
      <c r="G53" s="21"/>
      <c r="H53" s="16"/>
      <c r="I53" s="16"/>
      <c r="L53" s="273" t="s">
        <v>453</v>
      </c>
      <c r="M53" s="269"/>
      <c r="N53" s="269"/>
      <c r="O53" s="269"/>
      <c r="P53" s="270">
        <f>'Таб 1'!J24</f>
        <v>688</v>
      </c>
    </row>
    <row r="54" spans="1:16" ht="16.5" x14ac:dyDescent="0.3">
      <c r="A54" s="22"/>
      <c r="B54" s="1"/>
      <c r="C54" s="23"/>
      <c r="D54" s="1"/>
      <c r="E54" s="24"/>
      <c r="F54" s="1"/>
      <c r="G54" s="8"/>
      <c r="H54" s="8"/>
      <c r="I54" s="8"/>
      <c r="L54" s="271" t="s">
        <v>288</v>
      </c>
      <c r="M54" s="262"/>
      <c r="N54" s="262"/>
      <c r="O54" s="262"/>
      <c r="P54" s="263">
        <f>'Таб 1'!E29</f>
        <v>0</v>
      </c>
    </row>
    <row r="55" spans="1:16" ht="16.5" x14ac:dyDescent="0.3">
      <c r="A55" s="25"/>
      <c r="B55" s="26"/>
      <c r="C55" s="27"/>
      <c r="D55" s="26"/>
      <c r="E55" s="28"/>
      <c r="F55" s="1"/>
      <c r="G55" s="8"/>
      <c r="H55" s="8"/>
      <c r="I55" s="8"/>
      <c r="L55" s="272" t="s">
        <v>453</v>
      </c>
      <c r="M55" s="265"/>
      <c r="N55" s="265"/>
      <c r="O55" s="265"/>
      <c r="P55" s="266">
        <f>'Таб 1'!E24</f>
        <v>89</v>
      </c>
    </row>
    <row r="56" spans="1:16" ht="16.5" x14ac:dyDescent="0.3">
      <c r="A56" s="19"/>
      <c r="B56" s="16"/>
      <c r="C56" s="17"/>
      <c r="D56" s="16"/>
      <c r="E56" s="20"/>
      <c r="F56" s="16"/>
      <c r="G56" s="21"/>
      <c r="H56" s="16"/>
      <c r="I56" s="16"/>
      <c r="L56" s="271" t="s">
        <v>289</v>
      </c>
      <c r="M56" s="262"/>
      <c r="N56" s="262"/>
      <c r="O56" s="262"/>
      <c r="P56" s="263">
        <f>'Таб 1'!F29</f>
        <v>0</v>
      </c>
    </row>
    <row r="57" spans="1:16" ht="17.25" thickBot="1" x14ac:dyDescent="0.35">
      <c r="A57" s="22"/>
      <c r="B57" s="1"/>
      <c r="C57" s="23"/>
      <c r="D57" s="1"/>
      <c r="E57" s="24"/>
      <c r="F57" s="1"/>
      <c r="G57" s="8"/>
      <c r="H57" s="8"/>
      <c r="I57" s="8"/>
      <c r="L57" s="273" t="s">
        <v>453</v>
      </c>
      <c r="M57" s="269"/>
      <c r="N57" s="269"/>
      <c r="O57" s="269"/>
      <c r="P57" s="270">
        <f>'Таб 1'!F24</f>
        <v>137</v>
      </c>
    </row>
    <row r="58" spans="1:16" ht="16.5" x14ac:dyDescent="0.3">
      <c r="A58" s="25"/>
      <c r="B58" s="26"/>
      <c r="C58" s="27"/>
      <c r="D58" s="26"/>
      <c r="E58" s="28"/>
      <c r="F58" s="1"/>
      <c r="G58" s="8"/>
      <c r="H58" s="8"/>
      <c r="I58" s="8"/>
      <c r="L58" s="271" t="s">
        <v>377</v>
      </c>
      <c r="M58" s="262"/>
      <c r="N58" s="262"/>
      <c r="O58" s="262"/>
      <c r="P58" s="263">
        <f>'Таб 1'!J27</f>
        <v>0</v>
      </c>
    </row>
    <row r="59" spans="1:16" ht="16.5" x14ac:dyDescent="0.3">
      <c r="A59" s="19"/>
      <c r="B59" s="16"/>
      <c r="C59" s="17"/>
      <c r="D59" s="16"/>
      <c r="E59" s="20"/>
      <c r="F59" s="16"/>
      <c r="G59" s="21"/>
      <c r="H59" s="16"/>
      <c r="I59" s="16"/>
      <c r="L59" s="272" t="s">
        <v>332</v>
      </c>
      <c r="M59" s="275"/>
      <c r="N59" s="275"/>
      <c r="O59" s="276"/>
      <c r="P59" s="266">
        <f>'Таб 1'!I27</f>
        <v>0</v>
      </c>
    </row>
    <row r="60" spans="1:16" ht="16.5" x14ac:dyDescent="0.3">
      <c r="A60" s="22"/>
      <c r="B60" s="1"/>
      <c r="C60" s="23"/>
      <c r="D60" s="1"/>
      <c r="E60" s="24"/>
      <c r="F60" s="1"/>
      <c r="G60" s="8"/>
      <c r="H60" s="8"/>
      <c r="I60" s="8"/>
      <c r="L60" s="271" t="s">
        <v>287</v>
      </c>
      <c r="M60" s="262"/>
      <c r="N60" s="262"/>
      <c r="O60" s="262"/>
      <c r="P60" s="263">
        <f>'Таб 1'!J28</f>
        <v>0</v>
      </c>
    </row>
    <row r="61" spans="1:16" ht="17.25" thickBot="1" x14ac:dyDescent="0.35">
      <c r="A61" s="25"/>
      <c r="B61" s="26"/>
      <c r="C61" s="27"/>
      <c r="D61" s="26"/>
      <c r="E61" s="28"/>
      <c r="F61" s="1"/>
      <c r="G61" s="8"/>
      <c r="H61" s="8"/>
      <c r="I61" s="8"/>
      <c r="L61" s="273" t="s">
        <v>332</v>
      </c>
      <c r="M61" s="277"/>
      <c r="N61" s="277"/>
      <c r="O61" s="278"/>
      <c r="P61" s="270">
        <f>'Таб 1'!I28</f>
        <v>0</v>
      </c>
    </row>
    <row r="62" spans="1:16" ht="16.5" x14ac:dyDescent="0.3">
      <c r="A62" s="19"/>
      <c r="B62" s="16"/>
      <c r="C62" s="17"/>
      <c r="D62" s="16"/>
      <c r="E62" s="20"/>
      <c r="F62" s="16"/>
      <c r="G62" s="21"/>
      <c r="H62" s="16"/>
      <c r="I62" s="16"/>
      <c r="K62" s="7" t="s">
        <v>325</v>
      </c>
      <c r="L62" s="271" t="s">
        <v>602</v>
      </c>
      <c r="M62" s="284"/>
      <c r="N62" s="284"/>
      <c r="O62" s="274"/>
      <c r="P62" s="263">
        <f>'Таб 1.1'!E7+'Таб 1.1'!E9+'Таб 1.1'!E10+'Таб 1.1'!E11</f>
        <v>359</v>
      </c>
    </row>
    <row r="63" spans="1:16" ht="16.5" x14ac:dyDescent="0.3">
      <c r="A63" s="22"/>
      <c r="B63" s="1"/>
      <c r="C63" s="23"/>
      <c r="D63" s="1"/>
      <c r="E63" s="24"/>
      <c r="F63" s="1"/>
      <c r="G63" s="8"/>
      <c r="H63" s="8"/>
      <c r="I63" s="8"/>
      <c r="L63" s="272" t="s">
        <v>182</v>
      </c>
      <c r="M63" s="275"/>
      <c r="N63" s="275"/>
      <c r="O63" s="265"/>
      <c r="P63" s="266">
        <f>'Таб 1.1'!E6</f>
        <v>359</v>
      </c>
    </row>
    <row r="64" spans="1:16" ht="16.5" x14ac:dyDescent="0.3">
      <c r="A64" s="25"/>
      <c r="B64" s="26"/>
      <c r="C64" s="27"/>
      <c r="D64" s="26"/>
      <c r="E64" s="28"/>
      <c r="F64" s="1"/>
      <c r="G64" s="8"/>
      <c r="H64" s="8"/>
      <c r="I64" s="8"/>
      <c r="L64" s="271" t="s">
        <v>603</v>
      </c>
      <c r="M64" s="284"/>
      <c r="N64" s="284"/>
      <c r="O64" s="274"/>
      <c r="P64" s="263">
        <f>'Таб 1.1'!F7+'Таб 1.1'!F9+'Таб 1.1'!F10+'Таб 1.1'!F11</f>
        <v>0</v>
      </c>
    </row>
    <row r="65" spans="1:16" ht="16.5" x14ac:dyDescent="0.3">
      <c r="A65" s="19"/>
      <c r="B65" s="16"/>
      <c r="C65" s="17"/>
      <c r="D65" s="16"/>
      <c r="E65" s="20"/>
      <c r="F65" s="16"/>
      <c r="G65" s="21"/>
      <c r="H65" s="16"/>
      <c r="I65" s="16"/>
      <c r="L65" s="272" t="s">
        <v>182</v>
      </c>
      <c r="M65" s="275"/>
      <c r="N65" s="275"/>
      <c r="O65" s="265"/>
      <c r="P65" s="266">
        <f>'Таб 1.1'!F6</f>
        <v>0</v>
      </c>
    </row>
    <row r="66" spans="1:16" ht="16.5" x14ac:dyDescent="0.3">
      <c r="A66" s="22"/>
      <c r="B66" s="1"/>
      <c r="C66" s="23"/>
      <c r="D66" s="1"/>
      <c r="E66" s="24"/>
      <c r="F66" s="1"/>
      <c r="G66" s="8"/>
      <c r="H66" s="8"/>
      <c r="I66" s="8"/>
      <c r="L66" s="271" t="s">
        <v>604</v>
      </c>
      <c r="M66" s="284"/>
      <c r="N66" s="284"/>
      <c r="O66" s="274"/>
      <c r="P66" s="263">
        <f>'Таб 1.1'!G7+'Таб 1.1'!G9+'Таб 1.1'!G10+'Таб 1.1'!G11</f>
        <v>0</v>
      </c>
    </row>
    <row r="67" spans="1:16" ht="16.5" x14ac:dyDescent="0.3">
      <c r="A67" s="25"/>
      <c r="B67" s="26"/>
      <c r="C67" s="27"/>
      <c r="D67" s="26"/>
      <c r="E67" s="28"/>
      <c r="F67" s="1"/>
      <c r="G67" s="8"/>
      <c r="H67" s="8"/>
      <c r="I67" s="8"/>
      <c r="L67" s="272" t="s">
        <v>182</v>
      </c>
      <c r="M67" s="275"/>
      <c r="N67" s="275"/>
      <c r="O67" s="265"/>
      <c r="P67" s="266">
        <f>'Таб 1.1'!G6</f>
        <v>0</v>
      </c>
    </row>
    <row r="68" spans="1:16" ht="16.5" x14ac:dyDescent="0.3">
      <c r="A68" s="19"/>
      <c r="B68" s="16"/>
      <c r="C68" s="17"/>
      <c r="D68" s="16"/>
      <c r="E68" s="20"/>
      <c r="F68" s="16"/>
      <c r="G68" s="21"/>
      <c r="H68" s="16"/>
      <c r="I68" s="16"/>
      <c r="L68" s="271" t="s">
        <v>605</v>
      </c>
      <c r="M68" s="284"/>
      <c r="N68" s="284"/>
      <c r="O68" s="274"/>
      <c r="P68" s="263">
        <f>'Таб 1.1'!H7+'Таб 1.1'!H9+'Таб 1.1'!H10+'Таб 1.1'!H11</f>
        <v>359</v>
      </c>
    </row>
    <row r="69" spans="1:16" ht="16.5" x14ac:dyDescent="0.3">
      <c r="A69" s="22"/>
      <c r="B69" s="1"/>
      <c r="C69" s="23"/>
      <c r="D69" s="1"/>
      <c r="E69" s="24"/>
      <c r="F69" s="1"/>
      <c r="G69" s="8"/>
      <c r="H69" s="8"/>
      <c r="I69" s="8"/>
      <c r="L69" s="272" t="s">
        <v>182</v>
      </c>
      <c r="M69" s="275"/>
      <c r="N69" s="275"/>
      <c r="O69" s="265"/>
      <c r="P69" s="266">
        <f>'Таб 1.1'!H6</f>
        <v>359</v>
      </c>
    </row>
    <row r="70" spans="1:16" ht="16.5" x14ac:dyDescent="0.3">
      <c r="A70" s="25"/>
      <c r="B70" s="26"/>
      <c r="C70" s="27"/>
      <c r="D70" s="26"/>
      <c r="E70" s="28"/>
      <c r="F70" s="1"/>
      <c r="G70" s="8"/>
      <c r="H70" s="8"/>
      <c r="I70" s="8"/>
      <c r="L70" s="271" t="s">
        <v>606</v>
      </c>
      <c r="M70" s="284"/>
      <c r="N70" s="284"/>
      <c r="O70" s="274"/>
      <c r="P70" s="263">
        <f>'Таб 1.1'!I7+'Таб 1.1'!I9+'Таб 1.1'!I10+'Таб 1.1'!I11</f>
        <v>0</v>
      </c>
    </row>
    <row r="71" spans="1:16" ht="16.5" x14ac:dyDescent="0.3">
      <c r="A71" s="19"/>
      <c r="B71" s="16"/>
      <c r="C71" s="17"/>
      <c r="D71" s="16"/>
      <c r="E71" s="20"/>
      <c r="F71" s="16"/>
      <c r="G71" s="21"/>
      <c r="H71" s="16"/>
      <c r="I71" s="16"/>
      <c r="L71" s="272" t="s">
        <v>182</v>
      </c>
      <c r="M71" s="275"/>
      <c r="N71" s="275"/>
      <c r="O71" s="265"/>
      <c r="P71" s="266">
        <f>'Таб 1.1'!I6</f>
        <v>0</v>
      </c>
    </row>
    <row r="72" spans="1:16" ht="16.5" x14ac:dyDescent="0.3">
      <c r="A72" s="22"/>
      <c r="B72" s="1"/>
      <c r="C72" s="23"/>
      <c r="D72" s="1"/>
      <c r="E72" s="24"/>
      <c r="F72" s="1"/>
      <c r="G72" s="8"/>
      <c r="H72" s="8"/>
      <c r="I72" s="8"/>
      <c r="L72" s="271" t="s">
        <v>607</v>
      </c>
      <c r="M72" s="284"/>
      <c r="N72" s="284"/>
      <c r="O72" s="274"/>
      <c r="P72" s="263">
        <f>'Таб 1.1'!J7+'Таб 1.1'!J9+'Таб 1.1'!J10+'Таб 1.1'!J11</f>
        <v>0</v>
      </c>
    </row>
    <row r="73" spans="1:16" ht="16.5" x14ac:dyDescent="0.3">
      <c r="A73" s="25"/>
      <c r="B73" s="26"/>
      <c r="C73" s="27"/>
      <c r="D73" s="26"/>
      <c r="E73" s="28"/>
      <c r="F73" s="1"/>
      <c r="G73" s="8"/>
      <c r="H73" s="8"/>
      <c r="I73" s="8"/>
      <c r="L73" s="272" t="s">
        <v>182</v>
      </c>
      <c r="M73" s="275"/>
      <c r="N73" s="275"/>
      <c r="O73" s="265"/>
      <c r="P73" s="266">
        <f>'Таб 1.1'!J6</f>
        <v>0</v>
      </c>
    </row>
    <row r="74" spans="1:16" ht="16.5" x14ac:dyDescent="0.3">
      <c r="A74" s="19"/>
      <c r="B74" s="16"/>
      <c r="C74" s="17"/>
      <c r="D74" s="16"/>
      <c r="E74" s="20"/>
      <c r="F74" s="16"/>
      <c r="G74" s="21"/>
      <c r="H74" s="16"/>
      <c r="I74" s="16"/>
      <c r="L74" s="271" t="s">
        <v>608</v>
      </c>
      <c r="M74" s="284"/>
      <c r="N74" s="284"/>
      <c r="O74" s="274"/>
      <c r="P74" s="263">
        <f>'Таб 1.1'!K7+'Таб 1.1'!K9+'Таб 1.1'!K10+'Таб 1.1'!K11</f>
        <v>0</v>
      </c>
    </row>
    <row r="75" spans="1:16" ht="16.5" x14ac:dyDescent="0.3">
      <c r="A75" s="22"/>
      <c r="B75" s="1"/>
      <c r="C75" s="23"/>
      <c r="D75" s="1"/>
      <c r="E75" s="24"/>
      <c r="F75" s="1"/>
      <c r="G75" s="8"/>
      <c r="H75" s="8"/>
      <c r="I75" s="8"/>
      <c r="L75" s="272" t="s">
        <v>182</v>
      </c>
      <c r="M75" s="275"/>
      <c r="N75" s="275"/>
      <c r="O75" s="265"/>
      <c r="P75" s="266">
        <f>'Таб 1.1'!K6</f>
        <v>0</v>
      </c>
    </row>
    <row r="76" spans="1:16" ht="16.5" x14ac:dyDescent="0.3">
      <c r="A76" s="25"/>
      <c r="B76" s="26"/>
      <c r="C76" s="27"/>
      <c r="D76" s="26"/>
      <c r="E76" s="28"/>
      <c r="F76" s="1"/>
      <c r="G76" s="8"/>
      <c r="H76" s="8"/>
      <c r="I76" s="8"/>
      <c r="L76" s="271" t="s">
        <v>609</v>
      </c>
      <c r="M76" s="284"/>
      <c r="N76" s="284"/>
      <c r="O76" s="274"/>
      <c r="P76" s="263">
        <f>'Таб 1.1'!L7+'Таб 1.1'!L9+'Таб 1.1'!L10+'Таб 1.1'!L11</f>
        <v>0</v>
      </c>
    </row>
    <row r="77" spans="1:16" ht="17.25" thickBot="1" x14ac:dyDescent="0.35">
      <c r="A77" s="19"/>
      <c r="B77" s="16"/>
      <c r="C77" s="17"/>
      <c r="D77" s="16"/>
      <c r="E77" s="20"/>
      <c r="F77" s="16"/>
      <c r="G77" s="21"/>
      <c r="H77" s="16"/>
      <c r="I77" s="16"/>
      <c r="L77" s="273" t="s">
        <v>182</v>
      </c>
      <c r="M77" s="277"/>
      <c r="N77" s="277"/>
      <c r="O77" s="269"/>
      <c r="P77" s="270">
        <f>'Таб 1.1'!L6</f>
        <v>0</v>
      </c>
    </row>
    <row r="78" spans="1:16" ht="16.5" x14ac:dyDescent="0.3">
      <c r="A78" s="22"/>
      <c r="B78" s="1"/>
      <c r="C78" s="23"/>
      <c r="D78" s="1"/>
      <c r="E78" s="24"/>
      <c r="F78" s="1"/>
      <c r="G78" s="8"/>
      <c r="H78" s="8"/>
      <c r="I78" s="8"/>
      <c r="L78" s="271" t="s">
        <v>644</v>
      </c>
      <c r="M78" s="262"/>
      <c r="N78" s="262"/>
      <c r="O78" s="262"/>
      <c r="P78" s="263">
        <f>'Таб 1.1'!E8</f>
        <v>0</v>
      </c>
    </row>
    <row r="79" spans="1:16" ht="16.5" x14ac:dyDescent="0.3">
      <c r="A79" s="25"/>
      <c r="B79" s="26"/>
      <c r="C79" s="27"/>
      <c r="D79" s="26"/>
      <c r="E79" s="28"/>
      <c r="F79" s="1"/>
      <c r="G79" s="8"/>
      <c r="H79" s="8"/>
      <c r="I79" s="8"/>
      <c r="L79" s="272" t="s">
        <v>610</v>
      </c>
      <c r="M79" s="265"/>
      <c r="N79" s="265"/>
      <c r="O79" s="265"/>
      <c r="P79" s="266">
        <f>'Таб 1.1'!E7</f>
        <v>346</v>
      </c>
    </row>
    <row r="80" spans="1:16" ht="16.5" x14ac:dyDescent="0.3">
      <c r="A80" s="19"/>
      <c r="B80" s="16"/>
      <c r="C80" s="17"/>
      <c r="D80" s="16"/>
      <c r="E80" s="20"/>
      <c r="F80" s="16"/>
      <c r="G80" s="21"/>
      <c r="H80" s="16"/>
      <c r="I80" s="16"/>
      <c r="L80" s="271" t="s">
        <v>645</v>
      </c>
      <c r="M80" s="262"/>
      <c r="N80" s="262"/>
      <c r="O80" s="262"/>
      <c r="P80" s="263">
        <f>'Таб 1.1'!F8</f>
        <v>0</v>
      </c>
    </row>
    <row r="81" spans="1:16" ht="16.5" x14ac:dyDescent="0.3">
      <c r="A81" s="22"/>
      <c r="B81" s="1"/>
      <c r="C81" s="23"/>
      <c r="D81" s="1"/>
      <c r="E81" s="24"/>
      <c r="F81" s="1"/>
      <c r="G81" s="8"/>
      <c r="H81" s="8"/>
      <c r="I81" s="8"/>
      <c r="L81" s="272" t="s">
        <v>610</v>
      </c>
      <c r="M81" s="265"/>
      <c r="N81" s="265"/>
      <c r="O81" s="265"/>
      <c r="P81" s="266">
        <f>'Таб 1.1'!F7</f>
        <v>0</v>
      </c>
    </row>
    <row r="82" spans="1:16" ht="16.5" x14ac:dyDescent="0.3">
      <c r="A82" s="25"/>
      <c r="B82" s="26"/>
      <c r="C82" s="27"/>
      <c r="D82" s="26"/>
      <c r="E82" s="28"/>
      <c r="F82" s="1"/>
      <c r="G82" s="8"/>
      <c r="H82" s="8"/>
      <c r="I82" s="8"/>
      <c r="L82" s="271" t="s">
        <v>646</v>
      </c>
      <c r="M82" s="262"/>
      <c r="N82" s="262"/>
      <c r="O82" s="262"/>
      <c r="P82" s="263">
        <f>'Таб 1.1'!G8</f>
        <v>0</v>
      </c>
    </row>
    <row r="83" spans="1:16" ht="16.5" x14ac:dyDescent="0.3">
      <c r="A83" s="19"/>
      <c r="B83" s="16"/>
      <c r="C83" s="17"/>
      <c r="D83" s="16"/>
      <c r="E83" s="20"/>
      <c r="F83" s="16"/>
      <c r="G83" s="21"/>
      <c r="H83" s="16"/>
      <c r="I83" s="16"/>
      <c r="L83" s="272" t="s">
        <v>610</v>
      </c>
      <c r="M83" s="265"/>
      <c r="N83" s="265"/>
      <c r="O83" s="265"/>
      <c r="P83" s="266">
        <f>'Таб 1.1'!G7</f>
        <v>0</v>
      </c>
    </row>
    <row r="84" spans="1:16" ht="16.5" x14ac:dyDescent="0.3">
      <c r="A84" s="22"/>
      <c r="B84" s="1"/>
      <c r="C84" s="23"/>
      <c r="D84" s="1"/>
      <c r="E84" s="24"/>
      <c r="F84" s="1"/>
      <c r="G84" s="8"/>
      <c r="H84" s="8"/>
      <c r="I84" s="8"/>
      <c r="L84" s="271" t="s">
        <v>647</v>
      </c>
      <c r="M84" s="262"/>
      <c r="N84" s="262"/>
      <c r="O84" s="262"/>
      <c r="P84" s="263">
        <f>'Таб 1.1'!H8</f>
        <v>0</v>
      </c>
    </row>
    <row r="85" spans="1:16" ht="16.5" x14ac:dyDescent="0.3">
      <c r="A85" s="25"/>
      <c r="B85" s="26"/>
      <c r="C85" s="27"/>
      <c r="D85" s="26"/>
      <c r="E85" s="28"/>
      <c r="F85" s="1"/>
      <c r="G85" s="8"/>
      <c r="H85" s="8"/>
      <c r="I85" s="8"/>
      <c r="L85" s="272" t="s">
        <v>610</v>
      </c>
      <c r="M85" s="265"/>
      <c r="N85" s="265"/>
      <c r="O85" s="265"/>
      <c r="P85" s="266">
        <f>'Таб 1.1'!H7</f>
        <v>346</v>
      </c>
    </row>
    <row r="86" spans="1:16" ht="16.5" x14ac:dyDescent="0.3">
      <c r="A86" s="19"/>
      <c r="B86" s="16"/>
      <c r="C86" s="17"/>
      <c r="D86" s="16"/>
      <c r="E86" s="20"/>
      <c r="F86" s="16"/>
      <c r="G86" s="21"/>
      <c r="H86" s="16"/>
      <c r="I86" s="16"/>
      <c r="L86" s="271" t="s">
        <v>648</v>
      </c>
      <c r="M86" s="262"/>
      <c r="N86" s="262"/>
      <c r="O86" s="262"/>
      <c r="P86" s="263">
        <f>'Таб 1.1'!I8</f>
        <v>0</v>
      </c>
    </row>
    <row r="87" spans="1:16" ht="16.5" x14ac:dyDescent="0.3">
      <c r="A87" s="22"/>
      <c r="B87" s="1"/>
      <c r="C87" s="23"/>
      <c r="D87" s="1"/>
      <c r="E87" s="24"/>
      <c r="F87" s="1"/>
      <c r="G87" s="8"/>
      <c r="H87" s="8"/>
      <c r="I87" s="8"/>
      <c r="L87" s="272" t="s">
        <v>610</v>
      </c>
      <c r="M87" s="265"/>
      <c r="N87" s="265"/>
      <c r="O87" s="265"/>
      <c r="P87" s="266">
        <f>'Таб 1.1'!I7</f>
        <v>0</v>
      </c>
    </row>
    <row r="88" spans="1:16" ht="16.5" x14ac:dyDescent="0.3">
      <c r="A88" s="25"/>
      <c r="B88" s="26"/>
      <c r="C88" s="27"/>
      <c r="D88" s="26"/>
      <c r="E88" s="28"/>
      <c r="F88" s="1"/>
      <c r="G88" s="8"/>
      <c r="H88" s="8"/>
      <c r="I88" s="8"/>
      <c r="L88" s="271" t="s">
        <v>649</v>
      </c>
      <c r="M88" s="262"/>
      <c r="N88" s="262"/>
      <c r="O88" s="262"/>
      <c r="P88" s="263">
        <f>'Таб 1.1'!J8</f>
        <v>0</v>
      </c>
    </row>
    <row r="89" spans="1:16" ht="16.5" x14ac:dyDescent="0.3">
      <c r="A89" s="19"/>
      <c r="B89" s="16"/>
      <c r="C89" s="17"/>
      <c r="D89" s="16"/>
      <c r="E89" s="20"/>
      <c r="F89" s="16"/>
      <c r="G89" s="21"/>
      <c r="H89" s="16"/>
      <c r="I89" s="16"/>
      <c r="L89" s="272" t="s">
        <v>610</v>
      </c>
      <c r="M89" s="265"/>
      <c r="N89" s="265"/>
      <c r="O89" s="265"/>
      <c r="P89" s="266">
        <f>'Таб 1.1'!J7</f>
        <v>0</v>
      </c>
    </row>
    <row r="90" spans="1:16" ht="16.5" x14ac:dyDescent="0.3">
      <c r="A90" s="22"/>
      <c r="B90" s="1"/>
      <c r="C90" s="23"/>
      <c r="D90" s="1"/>
      <c r="E90" s="24"/>
      <c r="F90" s="1"/>
      <c r="G90" s="8"/>
      <c r="H90" s="8"/>
      <c r="I90" s="8"/>
      <c r="L90" s="271" t="s">
        <v>650</v>
      </c>
      <c r="M90" s="262"/>
      <c r="N90" s="262"/>
      <c r="O90" s="262"/>
      <c r="P90" s="263">
        <f>'Таб 1.1'!K8</f>
        <v>0</v>
      </c>
    </row>
    <row r="91" spans="1:16" ht="16.5" x14ac:dyDescent="0.3">
      <c r="A91" s="25"/>
      <c r="B91" s="26"/>
      <c r="C91" s="27"/>
      <c r="D91" s="26"/>
      <c r="E91" s="28"/>
      <c r="F91" s="1"/>
      <c r="G91" s="8"/>
      <c r="H91" s="8"/>
      <c r="I91" s="8"/>
      <c r="L91" s="272" t="s">
        <v>610</v>
      </c>
      <c r="M91" s="265"/>
      <c r="N91" s="265"/>
      <c r="O91" s="265"/>
      <c r="P91" s="266">
        <f>'Таб 1.1'!K7</f>
        <v>0</v>
      </c>
    </row>
    <row r="92" spans="1:16" ht="16.5" x14ac:dyDescent="0.3">
      <c r="A92" s="19"/>
      <c r="B92" s="16"/>
      <c r="C92" s="17"/>
      <c r="D92" s="16"/>
      <c r="E92" s="20"/>
      <c r="F92" s="16"/>
      <c r="G92" s="21"/>
      <c r="H92" s="16"/>
      <c r="I92" s="16"/>
      <c r="L92" s="271" t="s">
        <v>651</v>
      </c>
      <c r="M92" s="262"/>
      <c r="N92" s="262"/>
      <c r="O92" s="262"/>
      <c r="P92" s="263">
        <f>'Таб 1.1'!L8</f>
        <v>0</v>
      </c>
    </row>
    <row r="93" spans="1:16" ht="17.25" thickBot="1" x14ac:dyDescent="0.35">
      <c r="A93" s="22"/>
      <c r="B93" s="1"/>
      <c r="C93" s="23"/>
      <c r="D93" s="1"/>
      <c r="E93" s="24"/>
      <c r="F93" s="1"/>
      <c r="G93" s="8"/>
      <c r="H93" s="8"/>
      <c r="I93" s="8"/>
      <c r="L93" s="273" t="s">
        <v>610</v>
      </c>
      <c r="M93" s="269"/>
      <c r="N93" s="269"/>
      <c r="O93" s="269"/>
      <c r="P93" s="270">
        <f>'Таб 1.1'!L7</f>
        <v>0</v>
      </c>
    </row>
    <row r="94" spans="1:16" ht="16.5" x14ac:dyDescent="0.3">
      <c r="A94" s="25"/>
      <c r="B94" s="26"/>
      <c r="C94" s="27"/>
      <c r="D94" s="26"/>
      <c r="E94" s="28"/>
      <c r="F94" s="1"/>
      <c r="G94" s="8"/>
      <c r="H94" s="8"/>
      <c r="I94" s="8"/>
      <c r="L94" s="271" t="s">
        <v>611</v>
      </c>
      <c r="M94" s="284"/>
      <c r="N94" s="284"/>
      <c r="O94" s="274"/>
      <c r="P94" s="263">
        <f>'Таб 1.1'!E13+'Таб 1.1'!E15+'Таб 1.1'!E16+'Таб 1.1'!E17</f>
        <v>340</v>
      </c>
    </row>
    <row r="95" spans="1:16" ht="16.5" x14ac:dyDescent="0.3">
      <c r="A95" s="19"/>
      <c r="B95" s="16"/>
      <c r="C95" s="17"/>
      <c r="D95" s="16"/>
      <c r="E95" s="20"/>
      <c r="F95" s="16"/>
      <c r="G95" s="21"/>
      <c r="H95" s="16"/>
      <c r="I95" s="16"/>
      <c r="L95" s="272" t="s">
        <v>635</v>
      </c>
      <c r="M95" s="275"/>
      <c r="N95" s="275"/>
      <c r="O95" s="265"/>
      <c r="P95" s="266">
        <f>'Таб 1.1'!E12</f>
        <v>340</v>
      </c>
    </row>
    <row r="96" spans="1:16" ht="16.5" x14ac:dyDescent="0.3">
      <c r="A96" s="22"/>
      <c r="B96" s="1"/>
      <c r="C96" s="23"/>
      <c r="D96" s="1"/>
      <c r="E96" s="24"/>
      <c r="F96" s="1"/>
      <c r="G96" s="8"/>
      <c r="H96" s="8"/>
      <c r="I96" s="8"/>
      <c r="L96" s="271" t="s">
        <v>612</v>
      </c>
      <c r="M96" s="284"/>
      <c r="N96" s="284"/>
      <c r="O96" s="274"/>
      <c r="P96" s="263">
        <f>'Таб 1.1'!F13+'Таб 1.1'!F15+'Таб 1.1'!F16+'Таб 1.1'!F17</f>
        <v>0</v>
      </c>
    </row>
    <row r="97" spans="1:16" ht="16.5" x14ac:dyDescent="0.3">
      <c r="A97" s="25"/>
      <c r="B97" s="26"/>
      <c r="C97" s="27"/>
      <c r="D97" s="26"/>
      <c r="E97" s="24"/>
      <c r="F97" s="1"/>
      <c r="G97" s="8"/>
      <c r="H97" s="8"/>
      <c r="I97" s="8"/>
      <c r="L97" s="272" t="s">
        <v>635</v>
      </c>
      <c r="M97" s="275"/>
      <c r="N97" s="275"/>
      <c r="O97" s="265"/>
      <c r="P97" s="266">
        <f>'Таб 1.1'!F12</f>
        <v>0</v>
      </c>
    </row>
    <row r="98" spans="1:16" ht="16.5" x14ac:dyDescent="0.3">
      <c r="A98" s="25"/>
      <c r="B98" s="26"/>
      <c r="C98" s="27"/>
      <c r="D98" s="26"/>
      <c r="E98" s="24"/>
      <c r="F98" s="1"/>
      <c r="G98" s="8"/>
      <c r="H98" s="8"/>
      <c r="I98" s="8"/>
      <c r="L98" s="271" t="s">
        <v>613</v>
      </c>
      <c r="M98" s="284"/>
      <c r="N98" s="284"/>
      <c r="O98" s="274"/>
      <c r="P98" s="263">
        <f>'Таб 1.1'!G13+'Таб 1.1'!G15+'Таб 1.1'!G16+'Таб 1.1'!G17</f>
        <v>0</v>
      </c>
    </row>
    <row r="99" spans="1:16" ht="16.5" x14ac:dyDescent="0.3">
      <c r="A99" s="25"/>
      <c r="B99" s="26"/>
      <c r="C99" s="27"/>
      <c r="D99" s="26"/>
      <c r="E99" s="24"/>
      <c r="F99" s="1"/>
      <c r="G99" s="8"/>
      <c r="H99" s="8"/>
      <c r="I99" s="8"/>
      <c r="L99" s="272" t="s">
        <v>635</v>
      </c>
      <c r="M99" s="275"/>
      <c r="N99" s="275"/>
      <c r="O99" s="265"/>
      <c r="P99" s="266">
        <f>'Таб 1.1'!G12</f>
        <v>0</v>
      </c>
    </row>
    <row r="100" spans="1:16" ht="16.5" x14ac:dyDescent="0.3">
      <c r="A100" s="25"/>
      <c r="B100" s="26"/>
      <c r="C100" s="27"/>
      <c r="D100" s="26"/>
      <c r="E100" s="24"/>
      <c r="F100" s="1"/>
      <c r="G100" s="8"/>
      <c r="H100" s="8"/>
      <c r="I100" s="8"/>
      <c r="L100" s="271" t="s">
        <v>614</v>
      </c>
      <c r="M100" s="284"/>
      <c r="N100" s="284"/>
      <c r="O100" s="274"/>
      <c r="P100" s="263">
        <f>'Таб 1.1'!H13+'Таб 1.1'!H15+'Таб 1.1'!H16+'Таб 1.1'!H17</f>
        <v>340</v>
      </c>
    </row>
    <row r="101" spans="1:16" ht="16.5" x14ac:dyDescent="0.3">
      <c r="A101" s="25"/>
      <c r="B101" s="26"/>
      <c r="C101" s="27"/>
      <c r="D101" s="26"/>
      <c r="E101" s="24"/>
      <c r="F101" s="1"/>
      <c r="G101" s="8"/>
      <c r="H101" s="8"/>
      <c r="I101" s="8"/>
      <c r="L101" s="272" t="s">
        <v>635</v>
      </c>
      <c r="M101" s="275"/>
      <c r="N101" s="275"/>
      <c r="O101" s="265"/>
      <c r="P101" s="266">
        <f>'Таб 1.1'!H12</f>
        <v>340</v>
      </c>
    </row>
    <row r="102" spans="1:16" ht="16.5" x14ac:dyDescent="0.3">
      <c r="A102" s="25"/>
      <c r="B102" s="26"/>
      <c r="C102" s="27"/>
      <c r="D102" s="26"/>
      <c r="E102" s="24"/>
      <c r="F102" s="1"/>
      <c r="G102" s="8"/>
      <c r="H102" s="8"/>
      <c r="I102" s="8"/>
      <c r="L102" s="271" t="s">
        <v>615</v>
      </c>
      <c r="M102" s="284"/>
      <c r="N102" s="284"/>
      <c r="O102" s="274"/>
      <c r="P102" s="263">
        <f>'Таб 1.1'!I13+'Таб 1.1'!I15+'Таб 1.1'!I16+'Таб 1.1'!I17</f>
        <v>0</v>
      </c>
    </row>
    <row r="103" spans="1:16" ht="16.5" x14ac:dyDescent="0.3">
      <c r="A103" s="25"/>
      <c r="B103" s="26"/>
      <c r="C103" s="27"/>
      <c r="D103" s="26"/>
      <c r="E103" s="24"/>
      <c r="F103" s="1"/>
      <c r="G103" s="8"/>
      <c r="H103" s="8"/>
      <c r="I103" s="8"/>
      <c r="L103" s="272" t="s">
        <v>635</v>
      </c>
      <c r="M103" s="275"/>
      <c r="N103" s="275"/>
      <c r="O103" s="265"/>
      <c r="P103" s="266">
        <f>'Таб 1.1'!I12</f>
        <v>0</v>
      </c>
    </row>
    <row r="104" spans="1:16" ht="16.5" x14ac:dyDescent="0.3">
      <c r="A104" s="25"/>
      <c r="B104" s="26"/>
      <c r="C104" s="27"/>
      <c r="D104" s="26"/>
      <c r="E104" s="24"/>
      <c r="F104" s="1"/>
      <c r="G104" s="8"/>
      <c r="H104" s="8"/>
      <c r="I104" s="8"/>
      <c r="L104" s="271" t="s">
        <v>616</v>
      </c>
      <c r="M104" s="284"/>
      <c r="N104" s="284"/>
      <c r="O104" s="274"/>
      <c r="P104" s="263">
        <f>'Таб 1.1'!J13+'Таб 1.1'!J15+'Таб 1.1'!J16+'Таб 1.1'!J17</f>
        <v>0</v>
      </c>
    </row>
    <row r="105" spans="1:16" ht="16.5" x14ac:dyDescent="0.3">
      <c r="A105" s="25"/>
      <c r="B105" s="26"/>
      <c r="C105" s="27"/>
      <c r="D105" s="26"/>
      <c r="E105" s="24"/>
      <c r="F105" s="1"/>
      <c r="G105" s="8"/>
      <c r="H105" s="8"/>
      <c r="I105" s="8"/>
      <c r="L105" s="272" t="s">
        <v>635</v>
      </c>
      <c r="M105" s="275"/>
      <c r="N105" s="275"/>
      <c r="O105" s="265"/>
      <c r="P105" s="266">
        <f>'Таб 1.1'!J12</f>
        <v>0</v>
      </c>
    </row>
    <row r="106" spans="1:16" ht="16.5" x14ac:dyDescent="0.3">
      <c r="A106" s="25"/>
      <c r="B106" s="26"/>
      <c r="C106" s="27"/>
      <c r="D106" s="26"/>
      <c r="E106" s="24"/>
      <c r="F106" s="1"/>
      <c r="G106" s="8"/>
      <c r="H106" s="8"/>
      <c r="I106" s="8"/>
      <c r="L106" s="271" t="s">
        <v>617</v>
      </c>
      <c r="M106" s="284"/>
      <c r="N106" s="284"/>
      <c r="O106" s="274"/>
      <c r="P106" s="263">
        <f>'Таб 1.1'!K13+'Таб 1.1'!K15+'Таб 1.1'!K16+'Таб 1.1'!K17</f>
        <v>0</v>
      </c>
    </row>
    <row r="107" spans="1:16" ht="16.5" x14ac:dyDescent="0.3">
      <c r="A107" s="25"/>
      <c r="B107" s="26"/>
      <c r="C107" s="27"/>
      <c r="D107" s="26"/>
      <c r="E107" s="24"/>
      <c r="F107" s="1"/>
      <c r="G107" s="8"/>
      <c r="H107" s="8"/>
      <c r="I107" s="8"/>
      <c r="L107" s="272" t="s">
        <v>635</v>
      </c>
      <c r="M107" s="275"/>
      <c r="N107" s="275"/>
      <c r="O107" s="265"/>
      <c r="P107" s="266">
        <f>'Таб 1.1'!K12</f>
        <v>0</v>
      </c>
    </row>
    <row r="108" spans="1:16" ht="16.5" x14ac:dyDescent="0.3">
      <c r="A108" s="25"/>
      <c r="B108" s="26"/>
      <c r="C108" s="27"/>
      <c r="D108" s="26"/>
      <c r="E108" s="24"/>
      <c r="F108" s="1"/>
      <c r="G108" s="8"/>
      <c r="H108" s="8"/>
      <c r="I108" s="8"/>
      <c r="L108" s="271" t="s">
        <v>618</v>
      </c>
      <c r="M108" s="284"/>
      <c r="N108" s="284"/>
      <c r="O108" s="274"/>
      <c r="P108" s="267">
        <f>'Таб 1.1'!L13+'Таб 1.1'!L15+'Таб 1.1'!L16+'Таб 1.1'!L17</f>
        <v>0</v>
      </c>
    </row>
    <row r="109" spans="1:16" ht="17.25" thickBot="1" x14ac:dyDescent="0.35">
      <c r="A109" s="25"/>
      <c r="B109" s="26"/>
      <c r="C109" s="27"/>
      <c r="D109" s="26"/>
      <c r="E109" s="24"/>
      <c r="F109" s="1"/>
      <c r="G109" s="8"/>
      <c r="H109" s="8"/>
      <c r="I109" s="8"/>
      <c r="L109" s="273" t="s">
        <v>635</v>
      </c>
      <c r="M109" s="277"/>
      <c r="N109" s="277"/>
      <c r="O109" s="269"/>
      <c r="P109" s="270">
        <f>'Таб 1.1'!L12</f>
        <v>0</v>
      </c>
    </row>
    <row r="110" spans="1:16" ht="16.5" x14ac:dyDescent="0.3">
      <c r="A110" s="25"/>
      <c r="B110" s="26"/>
      <c r="C110" s="27"/>
      <c r="D110" s="26"/>
      <c r="E110" s="24"/>
      <c r="F110" s="1"/>
      <c r="G110" s="8"/>
      <c r="H110" s="8"/>
      <c r="I110" s="8"/>
      <c r="L110" s="271" t="s">
        <v>652</v>
      </c>
      <c r="M110" s="262"/>
      <c r="N110" s="262"/>
      <c r="O110" s="262"/>
      <c r="P110" s="263">
        <f>'Таб 1.1'!E14</f>
        <v>0</v>
      </c>
    </row>
    <row r="111" spans="1:16" ht="16.5" x14ac:dyDescent="0.3">
      <c r="A111" s="25"/>
      <c r="B111" s="26"/>
      <c r="C111" s="27"/>
      <c r="D111" s="26"/>
      <c r="E111" s="24"/>
      <c r="F111" s="1"/>
      <c r="G111" s="8"/>
      <c r="H111" s="8"/>
      <c r="I111" s="8"/>
      <c r="L111" s="272" t="s">
        <v>638</v>
      </c>
      <c r="M111" s="265"/>
      <c r="N111" s="265"/>
      <c r="O111" s="265"/>
      <c r="P111" s="266">
        <f>'Таб 1.1'!E13</f>
        <v>336</v>
      </c>
    </row>
    <row r="112" spans="1:16" ht="16.5" x14ac:dyDescent="0.3">
      <c r="A112" s="25"/>
      <c r="B112" s="26"/>
      <c r="C112" s="27"/>
      <c r="D112" s="26"/>
      <c r="E112" s="24"/>
      <c r="F112" s="1"/>
      <c r="G112" s="8"/>
      <c r="H112" s="8"/>
      <c r="I112" s="8"/>
      <c r="L112" s="271" t="s">
        <v>653</v>
      </c>
      <c r="M112" s="262"/>
      <c r="N112" s="262"/>
      <c r="O112" s="262"/>
      <c r="P112" s="263">
        <f>'Таб 1.1'!F14</f>
        <v>0</v>
      </c>
    </row>
    <row r="113" spans="1:16" ht="16.5" x14ac:dyDescent="0.3">
      <c r="A113" s="25"/>
      <c r="B113" s="26"/>
      <c r="C113" s="27"/>
      <c r="D113" s="26"/>
      <c r="E113" s="24"/>
      <c r="F113" s="1"/>
      <c r="G113" s="8"/>
      <c r="H113" s="8"/>
      <c r="I113" s="8"/>
      <c r="L113" s="272" t="s">
        <v>638</v>
      </c>
      <c r="M113" s="265"/>
      <c r="N113" s="265"/>
      <c r="O113" s="265"/>
      <c r="P113" s="266">
        <f>'Таб 1.1'!F13</f>
        <v>0</v>
      </c>
    </row>
    <row r="114" spans="1:16" ht="16.5" x14ac:dyDescent="0.3">
      <c r="A114" s="25"/>
      <c r="B114" s="26"/>
      <c r="C114" s="27"/>
      <c r="D114" s="26"/>
      <c r="E114" s="24"/>
      <c r="F114" s="1"/>
      <c r="G114" s="8"/>
      <c r="H114" s="8"/>
      <c r="I114" s="8"/>
      <c r="L114" s="271" t="s">
        <v>654</v>
      </c>
      <c r="M114" s="262"/>
      <c r="N114" s="262"/>
      <c r="O114" s="262"/>
      <c r="P114" s="263">
        <f>'Таб 1.1'!G14</f>
        <v>0</v>
      </c>
    </row>
    <row r="115" spans="1:16" ht="16.5" x14ac:dyDescent="0.3">
      <c r="A115" s="25"/>
      <c r="B115" s="26"/>
      <c r="C115" s="27"/>
      <c r="D115" s="26"/>
      <c r="E115" s="24"/>
      <c r="F115" s="1"/>
      <c r="G115" s="8"/>
      <c r="H115" s="8"/>
      <c r="I115" s="8"/>
      <c r="L115" s="272" t="s">
        <v>638</v>
      </c>
      <c r="M115" s="265"/>
      <c r="N115" s="265"/>
      <c r="O115" s="265"/>
      <c r="P115" s="266">
        <f>'Таб 1.1'!G13</f>
        <v>0</v>
      </c>
    </row>
    <row r="116" spans="1:16" ht="16.5" x14ac:dyDescent="0.3">
      <c r="A116" s="25"/>
      <c r="B116" s="26"/>
      <c r="C116" s="27"/>
      <c r="D116" s="26"/>
      <c r="E116" s="24"/>
      <c r="F116" s="1"/>
      <c r="G116" s="8"/>
      <c r="H116" s="8"/>
      <c r="I116" s="8"/>
      <c r="L116" s="271" t="s">
        <v>655</v>
      </c>
      <c r="M116" s="262"/>
      <c r="N116" s="262"/>
      <c r="O116" s="262"/>
      <c r="P116" s="263">
        <f>'Таб 1.1'!H14</f>
        <v>0</v>
      </c>
    </row>
    <row r="117" spans="1:16" ht="16.5" x14ac:dyDescent="0.3">
      <c r="A117" s="25"/>
      <c r="B117" s="26"/>
      <c r="C117" s="27"/>
      <c r="D117" s="26"/>
      <c r="E117" s="24"/>
      <c r="F117" s="1"/>
      <c r="G117" s="8"/>
      <c r="H117" s="8"/>
      <c r="I117" s="8"/>
      <c r="L117" s="272" t="s">
        <v>638</v>
      </c>
      <c r="M117" s="265"/>
      <c r="N117" s="265"/>
      <c r="O117" s="265"/>
      <c r="P117" s="266">
        <f>'Таб 1.1'!H13</f>
        <v>336</v>
      </c>
    </row>
    <row r="118" spans="1:16" ht="16.5" x14ac:dyDescent="0.3">
      <c r="A118" s="25"/>
      <c r="B118" s="26"/>
      <c r="C118" s="27"/>
      <c r="D118" s="26"/>
      <c r="E118" s="24"/>
      <c r="F118" s="1"/>
      <c r="G118" s="8"/>
      <c r="H118" s="8"/>
      <c r="I118" s="8"/>
      <c r="L118" s="271" t="s">
        <v>656</v>
      </c>
      <c r="M118" s="262"/>
      <c r="N118" s="262"/>
      <c r="O118" s="262"/>
      <c r="P118" s="263">
        <f>'Таб 1.1'!I14</f>
        <v>0</v>
      </c>
    </row>
    <row r="119" spans="1:16" ht="16.5" x14ac:dyDescent="0.3">
      <c r="A119" s="25"/>
      <c r="B119" s="26"/>
      <c r="C119" s="27"/>
      <c r="D119" s="26"/>
      <c r="E119" s="24"/>
      <c r="F119" s="1"/>
      <c r="G119" s="8"/>
      <c r="H119" s="8"/>
      <c r="I119" s="8"/>
      <c r="L119" s="272" t="s">
        <v>638</v>
      </c>
      <c r="M119" s="265"/>
      <c r="N119" s="265"/>
      <c r="O119" s="265"/>
      <c r="P119" s="266">
        <f>'Таб 1.1'!I13</f>
        <v>0</v>
      </c>
    </row>
    <row r="120" spans="1:16" ht="16.5" x14ac:dyDescent="0.3">
      <c r="A120" s="25"/>
      <c r="B120" s="26"/>
      <c r="C120" s="27"/>
      <c r="D120" s="26"/>
      <c r="E120" s="24"/>
      <c r="F120" s="1"/>
      <c r="G120" s="8"/>
      <c r="H120" s="8"/>
      <c r="I120" s="8"/>
      <c r="L120" s="271" t="s">
        <v>657</v>
      </c>
      <c r="M120" s="262"/>
      <c r="N120" s="262"/>
      <c r="O120" s="262"/>
      <c r="P120" s="263">
        <f>'Таб 1.1'!J14</f>
        <v>0</v>
      </c>
    </row>
    <row r="121" spans="1:16" ht="16.5" x14ac:dyDescent="0.3">
      <c r="A121" s="25"/>
      <c r="B121" s="26"/>
      <c r="C121" s="27"/>
      <c r="D121" s="26"/>
      <c r="E121" s="24"/>
      <c r="F121" s="1"/>
      <c r="G121" s="8"/>
      <c r="H121" s="8"/>
      <c r="I121" s="8"/>
      <c r="L121" s="272" t="s">
        <v>638</v>
      </c>
      <c r="M121" s="265"/>
      <c r="N121" s="265"/>
      <c r="O121" s="265"/>
      <c r="P121" s="266">
        <f>'Таб 1.1'!J13</f>
        <v>0</v>
      </c>
    </row>
    <row r="122" spans="1:16" ht="16.5" x14ac:dyDescent="0.3">
      <c r="A122" s="25"/>
      <c r="B122" s="26"/>
      <c r="C122" s="27"/>
      <c r="D122" s="26"/>
      <c r="E122" s="24"/>
      <c r="F122" s="1"/>
      <c r="G122" s="8"/>
      <c r="H122" s="8"/>
      <c r="I122" s="8"/>
      <c r="L122" s="271" t="s">
        <v>658</v>
      </c>
      <c r="M122" s="262"/>
      <c r="N122" s="262"/>
      <c r="O122" s="262"/>
      <c r="P122" s="263">
        <f>'Таб 1.1'!K14</f>
        <v>0</v>
      </c>
    </row>
    <row r="123" spans="1:16" ht="16.5" x14ac:dyDescent="0.3">
      <c r="A123" s="25"/>
      <c r="B123" s="26"/>
      <c r="C123" s="27"/>
      <c r="D123" s="26"/>
      <c r="E123" s="24"/>
      <c r="F123" s="1"/>
      <c r="G123" s="8"/>
      <c r="H123" s="8"/>
      <c r="I123" s="8"/>
      <c r="L123" s="272" t="s">
        <v>638</v>
      </c>
      <c r="M123" s="265"/>
      <c r="N123" s="265"/>
      <c r="O123" s="265"/>
      <c r="P123" s="266">
        <f>'Таб 1.1'!K13</f>
        <v>0</v>
      </c>
    </row>
    <row r="124" spans="1:16" ht="16.5" x14ac:dyDescent="0.3">
      <c r="A124" s="25"/>
      <c r="B124" s="26"/>
      <c r="C124" s="27"/>
      <c r="D124" s="26"/>
      <c r="E124" s="24"/>
      <c r="F124" s="1"/>
      <c r="G124" s="8"/>
      <c r="H124" s="8"/>
      <c r="I124" s="8"/>
      <c r="L124" s="271" t="s">
        <v>659</v>
      </c>
      <c r="M124" s="262"/>
      <c r="N124" s="262"/>
      <c r="O124" s="262"/>
      <c r="P124" s="267">
        <f>'Таб 1.1'!L14</f>
        <v>0</v>
      </c>
    </row>
    <row r="125" spans="1:16" ht="17.25" thickBot="1" x14ac:dyDescent="0.35">
      <c r="A125" s="25"/>
      <c r="B125" s="26"/>
      <c r="C125" s="27"/>
      <c r="D125" s="26"/>
      <c r="E125" s="24"/>
      <c r="F125" s="1"/>
      <c r="G125" s="8"/>
      <c r="H125" s="8"/>
      <c r="I125" s="8"/>
      <c r="L125" s="273" t="s">
        <v>638</v>
      </c>
      <c r="M125" s="269"/>
      <c r="N125" s="269"/>
      <c r="O125" s="269"/>
      <c r="P125" s="270">
        <f>'Таб 1.1'!L13</f>
        <v>0</v>
      </c>
    </row>
    <row r="126" spans="1:16" ht="16.5" x14ac:dyDescent="0.3">
      <c r="A126" s="25"/>
      <c r="B126" s="26"/>
      <c r="C126" s="27"/>
      <c r="D126" s="26"/>
      <c r="E126" s="24"/>
      <c r="F126" s="1"/>
      <c r="G126" s="8"/>
      <c r="H126" s="8"/>
      <c r="I126" s="8"/>
      <c r="L126" s="271" t="s">
        <v>619</v>
      </c>
      <c r="M126" s="284"/>
      <c r="N126" s="284"/>
      <c r="O126" s="274"/>
      <c r="P126" s="263">
        <f>'Таб 1.1'!E19+'Таб 1.1'!E21+'Таб 1.1'!E22+'Таб 1.1'!E23</f>
        <v>0</v>
      </c>
    </row>
    <row r="127" spans="1:16" ht="16.5" x14ac:dyDescent="0.3">
      <c r="A127" s="25"/>
      <c r="B127" s="26"/>
      <c r="C127" s="27"/>
      <c r="D127" s="26"/>
      <c r="E127" s="24"/>
      <c r="F127" s="1"/>
      <c r="G127" s="8"/>
      <c r="H127" s="8"/>
      <c r="I127" s="8"/>
      <c r="L127" s="272" t="s">
        <v>636</v>
      </c>
      <c r="M127" s="275"/>
      <c r="N127" s="275"/>
      <c r="O127" s="265"/>
      <c r="P127" s="266">
        <f>'Таб 1.1'!E18</f>
        <v>0</v>
      </c>
    </row>
    <row r="128" spans="1:16" ht="16.5" x14ac:dyDescent="0.3">
      <c r="A128" s="25"/>
      <c r="B128" s="26"/>
      <c r="C128" s="27"/>
      <c r="D128" s="26"/>
      <c r="E128" s="24"/>
      <c r="F128" s="1"/>
      <c r="G128" s="8"/>
      <c r="H128" s="8"/>
      <c r="I128" s="8"/>
      <c r="L128" s="271" t="s">
        <v>620</v>
      </c>
      <c r="M128" s="284"/>
      <c r="N128" s="284"/>
      <c r="O128" s="274"/>
      <c r="P128" s="263">
        <f>'Таб 1.1'!F19+'Таб 1.1'!F21+'Таб 1.1'!F22+'Таб 1.1'!F23</f>
        <v>0</v>
      </c>
    </row>
    <row r="129" spans="1:16" ht="16.5" x14ac:dyDescent="0.3">
      <c r="A129" s="25"/>
      <c r="B129" s="26"/>
      <c r="C129" s="27"/>
      <c r="D129" s="26"/>
      <c r="E129" s="24"/>
      <c r="F129" s="1"/>
      <c r="G129" s="8"/>
      <c r="H129" s="8"/>
      <c r="I129" s="8"/>
      <c r="L129" s="272" t="s">
        <v>636</v>
      </c>
      <c r="M129" s="275"/>
      <c r="N129" s="275"/>
      <c r="O129" s="265"/>
      <c r="P129" s="266">
        <f>'Таб 1.1'!F18</f>
        <v>0</v>
      </c>
    </row>
    <row r="130" spans="1:16" ht="16.5" x14ac:dyDescent="0.3">
      <c r="A130" s="25"/>
      <c r="B130" s="26"/>
      <c r="C130" s="27"/>
      <c r="D130" s="26"/>
      <c r="E130" s="24"/>
      <c r="F130" s="1"/>
      <c r="G130" s="8"/>
      <c r="H130" s="8"/>
      <c r="I130" s="8"/>
      <c r="L130" s="271" t="s">
        <v>621</v>
      </c>
      <c r="M130" s="284"/>
      <c r="N130" s="284"/>
      <c r="O130" s="274"/>
      <c r="P130" s="263">
        <f>'Таб 1.1'!G19+'Таб 1.1'!G21+'Таб 1.1'!G22+'Таб 1.1'!G23</f>
        <v>0</v>
      </c>
    </row>
    <row r="131" spans="1:16" ht="16.5" x14ac:dyDescent="0.3">
      <c r="A131" s="25"/>
      <c r="B131" s="26"/>
      <c r="C131" s="27"/>
      <c r="D131" s="26"/>
      <c r="E131" s="24"/>
      <c r="F131" s="1"/>
      <c r="G131" s="8"/>
      <c r="H131" s="8"/>
      <c r="I131" s="8"/>
      <c r="L131" s="272" t="s">
        <v>636</v>
      </c>
      <c r="M131" s="275"/>
      <c r="N131" s="275"/>
      <c r="O131" s="265"/>
      <c r="P131" s="266">
        <f>'Таб 1.1'!G18</f>
        <v>0</v>
      </c>
    </row>
    <row r="132" spans="1:16" ht="16.5" x14ac:dyDescent="0.3">
      <c r="A132" s="25"/>
      <c r="B132" s="26"/>
      <c r="C132" s="27"/>
      <c r="D132" s="26"/>
      <c r="E132" s="24"/>
      <c r="F132" s="1"/>
      <c r="G132" s="8"/>
      <c r="H132" s="8"/>
      <c r="I132" s="8"/>
      <c r="L132" s="271" t="s">
        <v>622</v>
      </c>
      <c r="M132" s="284"/>
      <c r="N132" s="284"/>
      <c r="O132" s="274"/>
      <c r="P132" s="263">
        <f>'Таб 1.1'!H19+'Таб 1.1'!H21+'Таб 1.1'!H22+'Таб 1.1'!H23</f>
        <v>0</v>
      </c>
    </row>
    <row r="133" spans="1:16" ht="16.5" x14ac:dyDescent="0.3">
      <c r="A133" s="25"/>
      <c r="B133" s="26"/>
      <c r="C133" s="27"/>
      <c r="D133" s="26"/>
      <c r="E133" s="24"/>
      <c r="F133" s="1"/>
      <c r="G133" s="8"/>
      <c r="H133" s="8"/>
      <c r="I133" s="8"/>
      <c r="L133" s="272" t="s">
        <v>636</v>
      </c>
      <c r="M133" s="275"/>
      <c r="N133" s="275"/>
      <c r="O133" s="265"/>
      <c r="P133" s="266">
        <f>'Таб 1.1'!H18</f>
        <v>0</v>
      </c>
    </row>
    <row r="134" spans="1:16" ht="16.5" x14ac:dyDescent="0.3">
      <c r="A134" s="25"/>
      <c r="B134" s="26"/>
      <c r="C134" s="27"/>
      <c r="D134" s="26"/>
      <c r="E134" s="24"/>
      <c r="F134" s="1"/>
      <c r="G134" s="8"/>
      <c r="H134" s="8"/>
      <c r="I134" s="8"/>
      <c r="L134" s="271" t="s">
        <v>623</v>
      </c>
      <c r="M134" s="284"/>
      <c r="N134" s="284"/>
      <c r="O134" s="274"/>
      <c r="P134" s="263">
        <f>'Таб 1.1'!I19+'Таб 1.1'!I21+'Таб 1.1'!I22+'Таб 1.1'!I23</f>
        <v>0</v>
      </c>
    </row>
    <row r="135" spans="1:16" ht="16.5" x14ac:dyDescent="0.3">
      <c r="A135" s="25"/>
      <c r="B135" s="26"/>
      <c r="C135" s="27"/>
      <c r="D135" s="26"/>
      <c r="E135" s="24"/>
      <c r="F135" s="1"/>
      <c r="G135" s="8"/>
      <c r="H135" s="8"/>
      <c r="I135" s="8"/>
      <c r="L135" s="272" t="s">
        <v>636</v>
      </c>
      <c r="M135" s="275"/>
      <c r="N135" s="275"/>
      <c r="O135" s="265"/>
      <c r="P135" s="266">
        <f>'Таб 1.1'!I18</f>
        <v>0</v>
      </c>
    </row>
    <row r="136" spans="1:16" ht="16.5" x14ac:dyDescent="0.3">
      <c r="A136" s="25"/>
      <c r="B136" s="26"/>
      <c r="C136" s="27"/>
      <c r="D136" s="26"/>
      <c r="E136" s="24"/>
      <c r="F136" s="1"/>
      <c r="G136" s="8"/>
      <c r="H136" s="8"/>
      <c r="I136" s="8"/>
      <c r="L136" s="271" t="s">
        <v>624</v>
      </c>
      <c r="M136" s="284"/>
      <c r="N136" s="284"/>
      <c r="O136" s="274"/>
      <c r="P136" s="263">
        <f>'Таб 1.1'!J19+'Таб 1.1'!J21+'Таб 1.1'!J22+'Таб 1.1'!J23</f>
        <v>0</v>
      </c>
    </row>
    <row r="137" spans="1:16" ht="16.5" x14ac:dyDescent="0.3">
      <c r="A137" s="25"/>
      <c r="B137" s="26"/>
      <c r="C137" s="27"/>
      <c r="D137" s="26"/>
      <c r="E137" s="24"/>
      <c r="F137" s="1"/>
      <c r="G137" s="8"/>
      <c r="H137" s="8"/>
      <c r="I137" s="8"/>
      <c r="L137" s="272" t="s">
        <v>636</v>
      </c>
      <c r="M137" s="275"/>
      <c r="N137" s="275"/>
      <c r="O137" s="265"/>
      <c r="P137" s="266">
        <f>'Таб 1.1'!J18</f>
        <v>0</v>
      </c>
    </row>
    <row r="138" spans="1:16" ht="16.5" x14ac:dyDescent="0.3">
      <c r="A138" s="25"/>
      <c r="B138" s="26"/>
      <c r="C138" s="27"/>
      <c r="D138" s="26"/>
      <c r="E138" s="24"/>
      <c r="F138" s="1"/>
      <c r="G138" s="8"/>
      <c r="H138" s="8"/>
      <c r="I138" s="8"/>
      <c r="L138" s="271" t="s">
        <v>625</v>
      </c>
      <c r="M138" s="284"/>
      <c r="N138" s="284"/>
      <c r="O138" s="274"/>
      <c r="P138" s="263">
        <f>'Таб 1.1'!K19+'Таб 1.1'!K21+'Таб 1.1'!K22+'Таб 1.1'!K23</f>
        <v>0</v>
      </c>
    </row>
    <row r="139" spans="1:16" ht="16.5" x14ac:dyDescent="0.3">
      <c r="A139" s="25"/>
      <c r="B139" s="26"/>
      <c r="C139" s="27"/>
      <c r="D139" s="26"/>
      <c r="E139" s="24"/>
      <c r="F139" s="1"/>
      <c r="G139" s="8"/>
      <c r="H139" s="8"/>
      <c r="I139" s="8"/>
      <c r="L139" s="272" t="s">
        <v>636</v>
      </c>
      <c r="M139" s="275"/>
      <c r="N139" s="275"/>
      <c r="O139" s="265"/>
      <c r="P139" s="266">
        <f>'Таб 1.1'!K18</f>
        <v>0</v>
      </c>
    </row>
    <row r="140" spans="1:16" ht="16.5" x14ac:dyDescent="0.3">
      <c r="A140" s="25"/>
      <c r="B140" s="26"/>
      <c r="C140" s="27"/>
      <c r="D140" s="26"/>
      <c r="E140" s="24"/>
      <c r="F140" s="1"/>
      <c r="G140" s="8"/>
      <c r="H140" s="8"/>
      <c r="I140" s="8"/>
      <c r="L140" s="271" t="s">
        <v>626</v>
      </c>
      <c r="M140" s="284"/>
      <c r="N140" s="284"/>
      <c r="O140" s="274"/>
      <c r="P140" s="267">
        <f>'Таб 1.1'!L19+'Таб 1.1'!L21+'Таб 1.1'!L22+'Таб 1.1'!L23</f>
        <v>0</v>
      </c>
    </row>
    <row r="141" spans="1:16" ht="17.25" thickBot="1" x14ac:dyDescent="0.35">
      <c r="A141" s="25"/>
      <c r="B141" s="26"/>
      <c r="C141" s="27"/>
      <c r="D141" s="26"/>
      <c r="E141" s="24"/>
      <c r="F141" s="1"/>
      <c r="G141" s="8"/>
      <c r="H141" s="8"/>
      <c r="I141" s="8"/>
      <c r="L141" s="273" t="s">
        <v>636</v>
      </c>
      <c r="M141" s="277"/>
      <c r="N141" s="277"/>
      <c r="O141" s="269"/>
      <c r="P141" s="270">
        <f>'Таб 1.1'!L18</f>
        <v>0</v>
      </c>
    </row>
    <row r="142" spans="1:16" ht="16.5" x14ac:dyDescent="0.3">
      <c r="A142" s="25"/>
      <c r="B142" s="26"/>
      <c r="C142" s="27"/>
      <c r="D142" s="26"/>
      <c r="E142" s="24"/>
      <c r="F142" s="1"/>
      <c r="G142" s="8"/>
      <c r="H142" s="8"/>
      <c r="I142" s="8"/>
      <c r="L142" s="271" t="s">
        <v>660</v>
      </c>
      <c r="M142" s="262"/>
      <c r="N142" s="262"/>
      <c r="O142" s="262"/>
      <c r="P142" s="263">
        <f>'Таб 1.1'!E20</f>
        <v>0</v>
      </c>
    </row>
    <row r="143" spans="1:16" ht="16.5" x14ac:dyDescent="0.3">
      <c r="A143" s="25"/>
      <c r="B143" s="26"/>
      <c r="C143" s="27"/>
      <c r="D143" s="26"/>
      <c r="E143" s="24"/>
      <c r="F143" s="1"/>
      <c r="G143" s="8"/>
      <c r="H143" s="8"/>
      <c r="I143" s="8"/>
      <c r="L143" s="272" t="s">
        <v>639</v>
      </c>
      <c r="M143" s="265"/>
      <c r="N143" s="265"/>
      <c r="O143" s="265"/>
      <c r="P143" s="266">
        <f>'Таб 1.1'!E19</f>
        <v>0</v>
      </c>
    </row>
    <row r="144" spans="1:16" ht="16.5" x14ac:dyDescent="0.3">
      <c r="A144" s="25"/>
      <c r="B144" s="26"/>
      <c r="C144" s="27"/>
      <c r="D144" s="26"/>
      <c r="E144" s="24"/>
      <c r="F144" s="1"/>
      <c r="G144" s="8"/>
      <c r="H144" s="8"/>
      <c r="I144" s="8"/>
      <c r="L144" s="271" t="s">
        <v>661</v>
      </c>
      <c r="M144" s="262"/>
      <c r="N144" s="262"/>
      <c r="O144" s="262"/>
      <c r="P144" s="263">
        <f>'Таб 1.1'!F20</f>
        <v>0</v>
      </c>
    </row>
    <row r="145" spans="1:16" ht="16.5" x14ac:dyDescent="0.3">
      <c r="A145" s="25"/>
      <c r="B145" s="26"/>
      <c r="C145" s="27"/>
      <c r="D145" s="26"/>
      <c r="E145" s="24"/>
      <c r="F145" s="1"/>
      <c r="G145" s="8"/>
      <c r="H145" s="8"/>
      <c r="I145" s="8"/>
      <c r="L145" s="272" t="s">
        <v>639</v>
      </c>
      <c r="M145" s="265"/>
      <c r="N145" s="265"/>
      <c r="O145" s="265"/>
      <c r="P145" s="266">
        <f>'Таб 1.1'!F19</f>
        <v>0</v>
      </c>
    </row>
    <row r="146" spans="1:16" ht="16.5" x14ac:dyDescent="0.3">
      <c r="A146" s="25"/>
      <c r="B146" s="26"/>
      <c r="C146" s="27"/>
      <c r="D146" s="26"/>
      <c r="E146" s="24"/>
      <c r="F146" s="1"/>
      <c r="G146" s="8"/>
      <c r="H146" s="8"/>
      <c r="I146" s="8"/>
      <c r="L146" s="271" t="s">
        <v>662</v>
      </c>
      <c r="M146" s="262"/>
      <c r="N146" s="262"/>
      <c r="O146" s="262"/>
      <c r="P146" s="263">
        <f>'Таб 1.1'!G20</f>
        <v>0</v>
      </c>
    </row>
    <row r="147" spans="1:16" ht="16.5" x14ac:dyDescent="0.3">
      <c r="A147" s="25"/>
      <c r="B147" s="26"/>
      <c r="C147" s="27"/>
      <c r="D147" s="26"/>
      <c r="E147" s="24"/>
      <c r="F147" s="1"/>
      <c r="G147" s="8"/>
      <c r="H147" s="8"/>
      <c r="I147" s="8"/>
      <c r="L147" s="272" t="s">
        <v>639</v>
      </c>
      <c r="M147" s="265"/>
      <c r="N147" s="265"/>
      <c r="O147" s="265"/>
      <c r="P147" s="266">
        <f>'Таб 1.1'!G19</f>
        <v>0</v>
      </c>
    </row>
    <row r="148" spans="1:16" ht="16.5" x14ac:dyDescent="0.3">
      <c r="A148" s="25"/>
      <c r="B148" s="26"/>
      <c r="C148" s="27"/>
      <c r="D148" s="26"/>
      <c r="E148" s="24"/>
      <c r="F148" s="1"/>
      <c r="G148" s="8"/>
      <c r="H148" s="8"/>
      <c r="I148" s="8"/>
      <c r="L148" s="271" t="s">
        <v>663</v>
      </c>
      <c r="M148" s="262"/>
      <c r="N148" s="262"/>
      <c r="O148" s="262"/>
      <c r="P148" s="263">
        <f>'Таб 1.1'!H20</f>
        <v>0</v>
      </c>
    </row>
    <row r="149" spans="1:16" ht="16.5" x14ac:dyDescent="0.3">
      <c r="A149" s="25"/>
      <c r="B149" s="26"/>
      <c r="C149" s="27"/>
      <c r="D149" s="26"/>
      <c r="E149" s="24"/>
      <c r="F149" s="1"/>
      <c r="G149" s="8"/>
      <c r="H149" s="8"/>
      <c r="I149" s="8"/>
      <c r="L149" s="272" t="s">
        <v>639</v>
      </c>
      <c r="M149" s="265"/>
      <c r="N149" s="265"/>
      <c r="O149" s="265"/>
      <c r="P149" s="266">
        <f>'Таб 1.1'!H19</f>
        <v>0</v>
      </c>
    </row>
    <row r="150" spans="1:16" ht="16.5" x14ac:dyDescent="0.3">
      <c r="A150" s="25"/>
      <c r="B150" s="26"/>
      <c r="C150" s="27"/>
      <c r="D150" s="26"/>
      <c r="E150" s="24"/>
      <c r="F150" s="1"/>
      <c r="G150" s="8"/>
      <c r="H150" s="8"/>
      <c r="I150" s="8"/>
      <c r="L150" s="271" t="s">
        <v>664</v>
      </c>
      <c r="M150" s="262"/>
      <c r="N150" s="262"/>
      <c r="O150" s="262"/>
      <c r="P150" s="263">
        <f>'Таб 1.1'!I20</f>
        <v>0</v>
      </c>
    </row>
    <row r="151" spans="1:16" ht="16.5" x14ac:dyDescent="0.3">
      <c r="A151" s="25"/>
      <c r="B151" s="26"/>
      <c r="C151" s="27"/>
      <c r="D151" s="26"/>
      <c r="E151" s="24"/>
      <c r="F151" s="1"/>
      <c r="G151" s="8"/>
      <c r="H151" s="8"/>
      <c r="I151" s="8"/>
      <c r="L151" s="272" t="s">
        <v>639</v>
      </c>
      <c r="M151" s="265"/>
      <c r="N151" s="265"/>
      <c r="O151" s="265"/>
      <c r="P151" s="266">
        <f>'Таб 1.1'!I19</f>
        <v>0</v>
      </c>
    </row>
    <row r="152" spans="1:16" ht="16.5" x14ac:dyDescent="0.3">
      <c r="A152" s="25"/>
      <c r="B152" s="26"/>
      <c r="C152" s="27"/>
      <c r="D152" s="26"/>
      <c r="E152" s="24"/>
      <c r="F152" s="1"/>
      <c r="G152" s="8"/>
      <c r="H152" s="8"/>
      <c r="I152" s="8"/>
      <c r="L152" s="271" t="s">
        <v>665</v>
      </c>
      <c r="M152" s="262"/>
      <c r="N152" s="262"/>
      <c r="O152" s="262"/>
      <c r="P152" s="263">
        <f>'Таб 1.1'!J20</f>
        <v>0</v>
      </c>
    </row>
    <row r="153" spans="1:16" ht="16.5" x14ac:dyDescent="0.3">
      <c r="A153" s="25"/>
      <c r="B153" s="26"/>
      <c r="C153" s="27"/>
      <c r="D153" s="26"/>
      <c r="E153" s="24"/>
      <c r="F153" s="1"/>
      <c r="G153" s="8"/>
      <c r="H153" s="8"/>
      <c r="I153" s="8"/>
      <c r="L153" s="272" t="s">
        <v>639</v>
      </c>
      <c r="M153" s="265"/>
      <c r="N153" s="265"/>
      <c r="O153" s="265"/>
      <c r="P153" s="266">
        <f>'Таб 1.1'!J19</f>
        <v>0</v>
      </c>
    </row>
    <row r="154" spans="1:16" ht="16.5" x14ac:dyDescent="0.3">
      <c r="A154" s="25"/>
      <c r="B154" s="26"/>
      <c r="C154" s="27"/>
      <c r="D154" s="26"/>
      <c r="E154" s="24"/>
      <c r="F154" s="1"/>
      <c r="G154" s="8"/>
      <c r="H154" s="8"/>
      <c r="I154" s="8"/>
      <c r="L154" s="271" t="s">
        <v>666</v>
      </c>
      <c r="M154" s="262"/>
      <c r="N154" s="262"/>
      <c r="O154" s="262"/>
      <c r="P154" s="263">
        <f>'Таб 1.1'!K20</f>
        <v>0</v>
      </c>
    </row>
    <row r="155" spans="1:16" ht="16.5" x14ac:dyDescent="0.3">
      <c r="A155" s="25"/>
      <c r="B155" s="26"/>
      <c r="C155" s="27"/>
      <c r="D155" s="26"/>
      <c r="E155" s="24"/>
      <c r="F155" s="1"/>
      <c r="G155" s="8"/>
      <c r="H155" s="8"/>
      <c r="I155" s="8"/>
      <c r="L155" s="272" t="s">
        <v>639</v>
      </c>
      <c r="M155" s="265"/>
      <c r="N155" s="265"/>
      <c r="O155" s="265"/>
      <c r="P155" s="266">
        <f>'Таб 1.1'!K19</f>
        <v>0</v>
      </c>
    </row>
    <row r="156" spans="1:16" ht="16.5" x14ac:dyDescent="0.3">
      <c r="A156" s="25"/>
      <c r="B156" s="26"/>
      <c r="C156" s="27"/>
      <c r="D156" s="26"/>
      <c r="E156" s="24"/>
      <c r="F156" s="1"/>
      <c r="G156" s="8"/>
      <c r="H156" s="8"/>
      <c r="I156" s="8"/>
      <c r="L156" s="271" t="s">
        <v>667</v>
      </c>
      <c r="M156" s="262"/>
      <c r="N156" s="262"/>
      <c r="O156" s="262"/>
      <c r="P156" s="267">
        <f>'Таб 1.1'!L20</f>
        <v>0</v>
      </c>
    </row>
    <row r="157" spans="1:16" ht="17.25" thickBot="1" x14ac:dyDescent="0.35">
      <c r="A157" s="25"/>
      <c r="B157" s="26"/>
      <c r="C157" s="27"/>
      <c r="D157" s="26"/>
      <c r="E157" s="24"/>
      <c r="F157" s="1"/>
      <c r="G157" s="8"/>
      <c r="H157" s="8"/>
      <c r="I157" s="8"/>
      <c r="L157" s="273" t="s">
        <v>639</v>
      </c>
      <c r="M157" s="269"/>
      <c r="N157" s="269"/>
      <c r="O157" s="269"/>
      <c r="P157" s="270">
        <f>'Таб 1.1'!L19</f>
        <v>0</v>
      </c>
    </row>
    <row r="158" spans="1:16" ht="16.5" x14ac:dyDescent="0.3">
      <c r="A158" s="25"/>
      <c r="B158" s="26"/>
      <c r="C158" s="27"/>
      <c r="D158" s="26"/>
      <c r="E158" s="24"/>
      <c r="F158" s="1"/>
      <c r="G158" s="8"/>
      <c r="H158" s="8"/>
      <c r="I158" s="8"/>
      <c r="L158" s="271" t="s">
        <v>627</v>
      </c>
      <c r="M158" s="284"/>
      <c r="N158" s="284"/>
      <c r="O158" s="274"/>
      <c r="P158" s="263">
        <f>'Таб 1.1'!E25+'Таб 1.1'!E27+'Таб 1.1'!E28+'Таб 1.1'!E29</f>
        <v>0</v>
      </c>
    </row>
    <row r="159" spans="1:16" ht="16.5" x14ac:dyDescent="0.3">
      <c r="A159" s="25"/>
      <c r="B159" s="26"/>
      <c r="C159" s="27"/>
      <c r="D159" s="26"/>
      <c r="E159" s="24"/>
      <c r="F159" s="1"/>
      <c r="G159" s="8"/>
      <c r="H159" s="8"/>
      <c r="I159" s="8"/>
      <c r="L159" s="272" t="s">
        <v>637</v>
      </c>
      <c r="M159" s="275"/>
      <c r="N159" s="275"/>
      <c r="O159" s="265"/>
      <c r="P159" s="266">
        <f>'Таб 1.1'!E24</f>
        <v>0</v>
      </c>
    </row>
    <row r="160" spans="1:16" ht="16.5" x14ac:dyDescent="0.3">
      <c r="A160" s="25"/>
      <c r="B160" s="26"/>
      <c r="C160" s="27"/>
      <c r="D160" s="26"/>
      <c r="E160" s="24"/>
      <c r="F160" s="1"/>
      <c r="G160" s="8"/>
      <c r="H160" s="8"/>
      <c r="I160" s="8"/>
      <c r="L160" s="271" t="s">
        <v>628</v>
      </c>
      <c r="M160" s="284"/>
      <c r="N160" s="284"/>
      <c r="O160" s="274"/>
      <c r="P160" s="263">
        <f>'Таб 1.1'!F25+'Таб 1.1'!F27+'Таб 1.1'!F28+'Таб 1.1'!F29</f>
        <v>0</v>
      </c>
    </row>
    <row r="161" spans="1:16" ht="16.5" x14ac:dyDescent="0.3">
      <c r="A161" s="25"/>
      <c r="B161" s="26"/>
      <c r="C161" s="27"/>
      <c r="D161" s="26"/>
      <c r="E161" s="24"/>
      <c r="F161" s="1"/>
      <c r="G161" s="8"/>
      <c r="H161" s="8"/>
      <c r="I161" s="8"/>
      <c r="L161" s="272" t="s">
        <v>637</v>
      </c>
      <c r="M161" s="275"/>
      <c r="N161" s="275"/>
      <c r="O161" s="265"/>
      <c r="P161" s="266">
        <f>'Таб 1.1'!F24</f>
        <v>0</v>
      </c>
    </row>
    <row r="162" spans="1:16" ht="16.5" x14ac:dyDescent="0.3">
      <c r="A162" s="25"/>
      <c r="B162" s="26"/>
      <c r="C162" s="27"/>
      <c r="D162" s="26"/>
      <c r="E162" s="24"/>
      <c r="F162" s="1"/>
      <c r="G162" s="8"/>
      <c r="H162" s="8"/>
      <c r="I162" s="8"/>
      <c r="L162" s="271" t="s">
        <v>629</v>
      </c>
      <c r="M162" s="284"/>
      <c r="N162" s="284"/>
      <c r="O162" s="274"/>
      <c r="P162" s="263">
        <f>'Таб 1.1'!G25+'Таб 1.1'!G27+'Таб 1.1'!G28+'Таб 1.1'!G29</f>
        <v>0</v>
      </c>
    </row>
    <row r="163" spans="1:16" ht="16.5" x14ac:dyDescent="0.3">
      <c r="A163" s="25"/>
      <c r="B163" s="26"/>
      <c r="C163" s="27"/>
      <c r="D163" s="26"/>
      <c r="E163" s="24"/>
      <c r="F163" s="1"/>
      <c r="G163" s="8"/>
      <c r="H163" s="8"/>
      <c r="I163" s="8"/>
      <c r="L163" s="272" t="s">
        <v>637</v>
      </c>
      <c r="M163" s="275"/>
      <c r="N163" s="275"/>
      <c r="O163" s="265"/>
      <c r="P163" s="266">
        <f>'Таб 1.1'!G24</f>
        <v>0</v>
      </c>
    </row>
    <row r="164" spans="1:16" ht="16.5" x14ac:dyDescent="0.3">
      <c r="A164" s="25"/>
      <c r="B164" s="26"/>
      <c r="C164" s="27"/>
      <c r="D164" s="26"/>
      <c r="E164" s="24"/>
      <c r="F164" s="1"/>
      <c r="G164" s="8"/>
      <c r="H164" s="8"/>
      <c r="I164" s="8"/>
      <c r="L164" s="271" t="s">
        <v>630</v>
      </c>
      <c r="M164" s="284"/>
      <c r="N164" s="284"/>
      <c r="O164" s="274"/>
      <c r="P164" s="263">
        <f>'Таб 1.1'!H25+'Таб 1.1'!H27+'Таб 1.1'!H28+'Таб 1.1'!H29</f>
        <v>0</v>
      </c>
    </row>
    <row r="165" spans="1:16" ht="16.5" x14ac:dyDescent="0.3">
      <c r="A165" s="25"/>
      <c r="B165" s="26"/>
      <c r="C165" s="27"/>
      <c r="D165" s="26"/>
      <c r="E165" s="24"/>
      <c r="F165" s="1"/>
      <c r="G165" s="8"/>
      <c r="H165" s="8"/>
      <c r="I165" s="8"/>
      <c r="L165" s="272" t="s">
        <v>637</v>
      </c>
      <c r="M165" s="275"/>
      <c r="N165" s="275"/>
      <c r="O165" s="265"/>
      <c r="P165" s="266">
        <f>'Таб 1.1'!H24</f>
        <v>0</v>
      </c>
    </row>
    <row r="166" spans="1:16" ht="16.5" x14ac:dyDescent="0.3">
      <c r="A166" s="25"/>
      <c r="B166" s="26"/>
      <c r="C166" s="27"/>
      <c r="D166" s="26"/>
      <c r="E166" s="24"/>
      <c r="F166" s="1"/>
      <c r="G166" s="8"/>
      <c r="H166" s="8"/>
      <c r="I166" s="8"/>
      <c r="L166" s="271" t="s">
        <v>631</v>
      </c>
      <c r="M166" s="284"/>
      <c r="N166" s="284"/>
      <c r="O166" s="274"/>
      <c r="P166" s="263">
        <f>'Таб 1.1'!I25+'Таб 1.1'!I27+'Таб 1.1'!I28+'Таб 1.1'!I29</f>
        <v>0</v>
      </c>
    </row>
    <row r="167" spans="1:16" ht="16.5" x14ac:dyDescent="0.3">
      <c r="A167" s="25"/>
      <c r="B167" s="26"/>
      <c r="C167" s="27"/>
      <c r="D167" s="26"/>
      <c r="E167" s="24"/>
      <c r="F167" s="1"/>
      <c r="G167" s="8"/>
      <c r="H167" s="8"/>
      <c r="I167" s="8"/>
      <c r="L167" s="272" t="s">
        <v>637</v>
      </c>
      <c r="M167" s="275"/>
      <c r="N167" s="275"/>
      <c r="O167" s="265"/>
      <c r="P167" s="266">
        <f>'Таб 1.1'!I24</f>
        <v>0</v>
      </c>
    </row>
    <row r="168" spans="1:16" ht="16.5" x14ac:dyDescent="0.3">
      <c r="A168" s="25"/>
      <c r="B168" s="26"/>
      <c r="C168" s="27"/>
      <c r="D168" s="26"/>
      <c r="E168" s="24"/>
      <c r="F168" s="1"/>
      <c r="G168" s="8"/>
      <c r="H168" s="8"/>
      <c r="I168" s="8"/>
      <c r="L168" s="271" t="s">
        <v>632</v>
      </c>
      <c r="M168" s="284"/>
      <c r="N168" s="284"/>
      <c r="O168" s="274"/>
      <c r="P168" s="263">
        <f>'Таб 1.1'!J25+'Таб 1.1'!J27+'Таб 1.1'!J28+'Таб 1.1'!J29</f>
        <v>0</v>
      </c>
    </row>
    <row r="169" spans="1:16" ht="16.5" x14ac:dyDescent="0.3">
      <c r="A169" s="25"/>
      <c r="B169" s="26"/>
      <c r="C169" s="27"/>
      <c r="D169" s="26"/>
      <c r="E169" s="24"/>
      <c r="F169" s="1"/>
      <c r="G169" s="8"/>
      <c r="H169" s="8"/>
      <c r="I169" s="8"/>
      <c r="L169" s="272" t="s">
        <v>637</v>
      </c>
      <c r="M169" s="275"/>
      <c r="N169" s="275"/>
      <c r="O169" s="265"/>
      <c r="P169" s="266">
        <f>'Таб 1.1'!J24</f>
        <v>0</v>
      </c>
    </row>
    <row r="170" spans="1:16" ht="16.5" x14ac:dyDescent="0.3">
      <c r="A170" s="25"/>
      <c r="B170" s="26"/>
      <c r="C170" s="27"/>
      <c r="D170" s="26"/>
      <c r="E170" s="24"/>
      <c r="F170" s="1"/>
      <c r="G170" s="8"/>
      <c r="H170" s="8"/>
      <c r="I170" s="8"/>
      <c r="L170" s="271" t="s">
        <v>633</v>
      </c>
      <c r="M170" s="284"/>
      <c r="N170" s="284"/>
      <c r="O170" s="274"/>
      <c r="P170" s="263">
        <f>'Таб 1.1'!K25+'Таб 1.1'!K27+'Таб 1.1'!K28+'Таб 1.1'!K29</f>
        <v>0</v>
      </c>
    </row>
    <row r="171" spans="1:16" ht="16.5" x14ac:dyDescent="0.3">
      <c r="A171" s="25"/>
      <c r="B171" s="26"/>
      <c r="C171" s="27"/>
      <c r="D171" s="26"/>
      <c r="E171" s="24"/>
      <c r="F171" s="1"/>
      <c r="G171" s="8"/>
      <c r="H171" s="8"/>
      <c r="I171" s="8"/>
      <c r="L171" s="272" t="s">
        <v>637</v>
      </c>
      <c r="M171" s="275"/>
      <c r="N171" s="275"/>
      <c r="O171" s="265"/>
      <c r="P171" s="266">
        <f>'Таб 1.1'!K24</f>
        <v>0</v>
      </c>
    </row>
    <row r="172" spans="1:16" ht="16.5" x14ac:dyDescent="0.3">
      <c r="A172" s="25"/>
      <c r="B172" s="26"/>
      <c r="C172" s="27"/>
      <c r="D172" s="26"/>
      <c r="E172" s="24"/>
      <c r="F172" s="1"/>
      <c r="G172" s="8"/>
      <c r="H172" s="8"/>
      <c r="I172" s="8"/>
      <c r="L172" s="271" t="s">
        <v>634</v>
      </c>
      <c r="M172" s="284"/>
      <c r="N172" s="284"/>
      <c r="O172" s="274"/>
      <c r="P172" s="267">
        <f>'Таб 1.1'!L25+'Таб 1.1'!L27+'Таб 1.1'!L28+'Таб 1.1'!L29</f>
        <v>0</v>
      </c>
    </row>
    <row r="173" spans="1:16" ht="17.25" thickBot="1" x14ac:dyDescent="0.35">
      <c r="A173" s="25"/>
      <c r="B173" s="26"/>
      <c r="C173" s="27"/>
      <c r="D173" s="26"/>
      <c r="E173" s="24"/>
      <c r="F173" s="1"/>
      <c r="G173" s="8"/>
      <c r="H173" s="8"/>
      <c r="I173" s="8"/>
      <c r="L173" s="273" t="s">
        <v>637</v>
      </c>
      <c r="M173" s="277"/>
      <c r="N173" s="277"/>
      <c r="O173" s="269"/>
      <c r="P173" s="270">
        <f>'Таб 1.1'!L24</f>
        <v>0</v>
      </c>
    </row>
    <row r="174" spans="1:16" ht="16.5" x14ac:dyDescent="0.3">
      <c r="A174" s="25"/>
      <c r="B174" s="26"/>
      <c r="C174" s="27"/>
      <c r="D174" s="26"/>
      <c r="E174" s="24"/>
      <c r="F174" s="1"/>
      <c r="G174" s="8"/>
      <c r="H174" s="8"/>
      <c r="I174" s="8"/>
      <c r="L174" s="271" t="s">
        <v>668</v>
      </c>
      <c r="M174" s="262"/>
      <c r="N174" s="262"/>
      <c r="O174" s="262"/>
      <c r="P174" s="263">
        <f>'Таб 1.1'!E26</f>
        <v>0</v>
      </c>
    </row>
    <row r="175" spans="1:16" ht="16.5" x14ac:dyDescent="0.3">
      <c r="A175" s="25"/>
      <c r="B175" s="26"/>
      <c r="C175" s="27"/>
      <c r="D175" s="26"/>
      <c r="E175" s="24"/>
      <c r="F175" s="1"/>
      <c r="G175" s="8"/>
      <c r="H175" s="8"/>
      <c r="I175" s="8"/>
      <c r="L175" s="272" t="s">
        <v>640</v>
      </c>
      <c r="M175" s="265"/>
      <c r="N175" s="265"/>
      <c r="O175" s="265"/>
      <c r="P175" s="266">
        <f>'Таб 1.1'!E25</f>
        <v>0</v>
      </c>
    </row>
    <row r="176" spans="1:16" ht="16.5" x14ac:dyDescent="0.3">
      <c r="A176" s="25"/>
      <c r="B176" s="26"/>
      <c r="C176" s="27"/>
      <c r="D176" s="26"/>
      <c r="E176" s="24"/>
      <c r="F176" s="1"/>
      <c r="G176" s="8"/>
      <c r="H176" s="8"/>
      <c r="I176" s="8"/>
      <c r="L176" s="271" t="s">
        <v>669</v>
      </c>
      <c r="M176" s="262"/>
      <c r="N176" s="262"/>
      <c r="O176" s="262"/>
      <c r="P176" s="263">
        <f>'Таб 1.1'!F26</f>
        <v>0</v>
      </c>
    </row>
    <row r="177" spans="1:16" ht="16.5" x14ac:dyDescent="0.3">
      <c r="A177" s="25"/>
      <c r="B177" s="26"/>
      <c r="C177" s="27"/>
      <c r="D177" s="26"/>
      <c r="E177" s="24"/>
      <c r="F177" s="1"/>
      <c r="G177" s="8"/>
      <c r="H177" s="8"/>
      <c r="I177" s="8"/>
      <c r="L177" s="272" t="s">
        <v>640</v>
      </c>
      <c r="M177" s="265"/>
      <c r="N177" s="265"/>
      <c r="O177" s="265"/>
      <c r="P177" s="266">
        <f>'Таб 1.1'!F25</f>
        <v>0</v>
      </c>
    </row>
    <row r="178" spans="1:16" ht="16.5" x14ac:dyDescent="0.3">
      <c r="A178" s="25"/>
      <c r="B178" s="26"/>
      <c r="C178" s="27"/>
      <c r="D178" s="26"/>
      <c r="E178" s="24"/>
      <c r="F178" s="1"/>
      <c r="G178" s="8"/>
      <c r="H178" s="8"/>
      <c r="I178" s="8"/>
      <c r="L178" s="271" t="s">
        <v>670</v>
      </c>
      <c r="M178" s="262"/>
      <c r="N178" s="262"/>
      <c r="O178" s="262"/>
      <c r="P178" s="263">
        <f>'Таб 1.1'!G26</f>
        <v>0</v>
      </c>
    </row>
    <row r="179" spans="1:16" ht="16.5" x14ac:dyDescent="0.3">
      <c r="A179" s="25"/>
      <c r="B179" s="26"/>
      <c r="C179" s="27"/>
      <c r="D179" s="26"/>
      <c r="E179" s="24"/>
      <c r="F179" s="1"/>
      <c r="G179" s="8"/>
      <c r="H179" s="8"/>
      <c r="I179" s="8"/>
      <c r="L179" s="272" t="s">
        <v>640</v>
      </c>
      <c r="M179" s="265"/>
      <c r="N179" s="265"/>
      <c r="O179" s="265"/>
      <c r="P179" s="266">
        <f>'Таб 1.1'!G25</f>
        <v>0</v>
      </c>
    </row>
    <row r="180" spans="1:16" ht="16.5" x14ac:dyDescent="0.3">
      <c r="A180" s="25"/>
      <c r="B180" s="26"/>
      <c r="C180" s="27"/>
      <c r="D180" s="26"/>
      <c r="E180" s="24"/>
      <c r="F180" s="1"/>
      <c r="G180" s="8"/>
      <c r="H180" s="8"/>
      <c r="I180" s="8"/>
      <c r="L180" s="271" t="s">
        <v>671</v>
      </c>
      <c r="M180" s="262"/>
      <c r="N180" s="262"/>
      <c r="O180" s="262"/>
      <c r="P180" s="263">
        <f>'Таб 1.1'!H26</f>
        <v>0</v>
      </c>
    </row>
    <row r="181" spans="1:16" ht="16.5" x14ac:dyDescent="0.3">
      <c r="A181" s="25"/>
      <c r="B181" s="26"/>
      <c r="C181" s="27"/>
      <c r="D181" s="26"/>
      <c r="E181" s="24"/>
      <c r="F181" s="1"/>
      <c r="G181" s="8"/>
      <c r="H181" s="8"/>
      <c r="I181" s="8"/>
      <c r="L181" s="272" t="s">
        <v>640</v>
      </c>
      <c r="M181" s="265"/>
      <c r="N181" s="265"/>
      <c r="O181" s="265"/>
      <c r="P181" s="266">
        <f>'Таб 1.1'!H25</f>
        <v>0</v>
      </c>
    </row>
    <row r="182" spans="1:16" ht="16.5" x14ac:dyDescent="0.3">
      <c r="A182" s="25"/>
      <c r="B182" s="26"/>
      <c r="C182" s="27"/>
      <c r="D182" s="26"/>
      <c r="E182" s="24"/>
      <c r="F182" s="1"/>
      <c r="G182" s="8"/>
      <c r="H182" s="8"/>
      <c r="I182" s="8"/>
      <c r="L182" s="271" t="s">
        <v>672</v>
      </c>
      <c r="M182" s="262"/>
      <c r="N182" s="262"/>
      <c r="O182" s="262"/>
      <c r="P182" s="263">
        <f>'Таб 1.1'!I26</f>
        <v>0</v>
      </c>
    </row>
    <row r="183" spans="1:16" ht="16.5" x14ac:dyDescent="0.3">
      <c r="A183" s="25"/>
      <c r="B183" s="26"/>
      <c r="C183" s="27"/>
      <c r="D183" s="26"/>
      <c r="E183" s="24"/>
      <c r="F183" s="1"/>
      <c r="G183" s="8"/>
      <c r="H183" s="8"/>
      <c r="I183" s="8"/>
      <c r="L183" s="272" t="s">
        <v>640</v>
      </c>
      <c r="M183" s="265"/>
      <c r="N183" s="265"/>
      <c r="O183" s="265"/>
      <c r="P183" s="266">
        <f>'Таб 1.1'!I25</f>
        <v>0</v>
      </c>
    </row>
    <row r="184" spans="1:16" ht="16.5" x14ac:dyDescent="0.3">
      <c r="A184" s="25"/>
      <c r="B184" s="26"/>
      <c r="C184" s="27"/>
      <c r="D184" s="26"/>
      <c r="E184" s="24"/>
      <c r="F184" s="1"/>
      <c r="G184" s="8"/>
      <c r="H184" s="8"/>
      <c r="I184" s="8"/>
      <c r="L184" s="271" t="s">
        <v>673</v>
      </c>
      <c r="M184" s="262"/>
      <c r="N184" s="262"/>
      <c r="O184" s="262"/>
      <c r="P184" s="263">
        <f>'Таб 1.1'!J26</f>
        <v>0</v>
      </c>
    </row>
    <row r="185" spans="1:16" ht="16.5" x14ac:dyDescent="0.3">
      <c r="A185" s="25"/>
      <c r="B185" s="26"/>
      <c r="C185" s="27"/>
      <c r="D185" s="26"/>
      <c r="E185" s="24"/>
      <c r="F185" s="1"/>
      <c r="G185" s="8"/>
      <c r="H185" s="8"/>
      <c r="I185" s="8"/>
      <c r="L185" s="272" t="s">
        <v>640</v>
      </c>
      <c r="M185" s="265"/>
      <c r="N185" s="265"/>
      <c r="O185" s="265"/>
      <c r="P185" s="266">
        <f>'Таб 1.1'!J25</f>
        <v>0</v>
      </c>
    </row>
    <row r="186" spans="1:16" ht="16.5" x14ac:dyDescent="0.3">
      <c r="A186" s="25"/>
      <c r="B186" s="26"/>
      <c r="C186" s="27"/>
      <c r="D186" s="26"/>
      <c r="E186" s="24"/>
      <c r="F186" s="1"/>
      <c r="G186" s="8"/>
      <c r="H186" s="8"/>
      <c r="I186" s="8"/>
      <c r="L186" s="271" t="s">
        <v>674</v>
      </c>
      <c r="M186" s="262"/>
      <c r="N186" s="262"/>
      <c r="O186" s="262"/>
      <c r="P186" s="263">
        <f>'Таб 1.1'!K26</f>
        <v>0</v>
      </c>
    </row>
    <row r="187" spans="1:16" ht="16.5" x14ac:dyDescent="0.3">
      <c r="A187" s="25"/>
      <c r="B187" s="26"/>
      <c r="C187" s="27"/>
      <c r="D187" s="26"/>
      <c r="E187" s="24"/>
      <c r="F187" s="1"/>
      <c r="G187" s="8"/>
      <c r="H187" s="8"/>
      <c r="I187" s="8"/>
      <c r="L187" s="272" t="s">
        <v>640</v>
      </c>
      <c r="M187" s="265"/>
      <c r="N187" s="265"/>
      <c r="O187" s="265"/>
      <c r="P187" s="266">
        <f>'Таб 1.1'!K25</f>
        <v>0</v>
      </c>
    </row>
    <row r="188" spans="1:16" ht="16.5" x14ac:dyDescent="0.3">
      <c r="A188" s="25"/>
      <c r="B188" s="26"/>
      <c r="C188" s="27"/>
      <c r="D188" s="26"/>
      <c r="E188" s="24"/>
      <c r="F188" s="1"/>
      <c r="G188" s="8"/>
      <c r="H188" s="8"/>
      <c r="I188" s="8"/>
      <c r="L188" s="271" t="s">
        <v>675</v>
      </c>
      <c r="M188" s="262"/>
      <c r="N188" s="262"/>
      <c r="O188" s="262"/>
      <c r="P188" s="267">
        <f>'Таб 1.1'!L26</f>
        <v>0</v>
      </c>
    </row>
    <row r="189" spans="1:16" ht="17.25" thickBot="1" x14ac:dyDescent="0.35">
      <c r="A189" s="25"/>
      <c r="B189" s="26"/>
      <c r="C189" s="27"/>
      <c r="D189" s="26"/>
      <c r="E189" s="24"/>
      <c r="F189" s="1"/>
      <c r="G189" s="8"/>
      <c r="H189" s="8"/>
      <c r="I189" s="8"/>
      <c r="L189" s="273" t="s">
        <v>640</v>
      </c>
      <c r="M189" s="269"/>
      <c r="N189" s="269"/>
      <c r="O189" s="269"/>
      <c r="P189" s="270">
        <f>'Таб 1.1'!L25</f>
        <v>0</v>
      </c>
    </row>
    <row r="190" spans="1:16" ht="16.5" x14ac:dyDescent="0.3">
      <c r="A190" s="25"/>
      <c r="B190" s="26"/>
      <c r="C190" s="27"/>
      <c r="D190" s="26"/>
      <c r="E190" s="24"/>
      <c r="F190" s="1"/>
      <c r="G190" s="8"/>
      <c r="H190" s="8"/>
      <c r="I190" s="8"/>
      <c r="L190" s="261" t="s">
        <v>459</v>
      </c>
      <c r="M190" s="262"/>
      <c r="N190" s="262"/>
      <c r="O190" s="262"/>
      <c r="P190" s="263">
        <f>'Таблиця 1'!E6+'Таблиця 1'!E17+'Таблиця 1'!E28+'Таб 1'!E13+'Таб 1'!E23</f>
        <v>89</v>
      </c>
    </row>
    <row r="191" spans="1:16" ht="16.5" x14ac:dyDescent="0.3">
      <c r="A191" s="25"/>
      <c r="B191" s="26"/>
      <c r="C191" s="27"/>
      <c r="D191" s="26"/>
      <c r="E191" s="24"/>
      <c r="F191" s="1"/>
      <c r="G191" s="8"/>
      <c r="H191" s="8"/>
      <c r="I191" s="8"/>
      <c r="L191" s="264" t="s">
        <v>458</v>
      </c>
      <c r="M191" s="265"/>
      <c r="N191" s="265"/>
      <c r="O191" s="265"/>
      <c r="P191" s="266">
        <f>'Таб 1'!E24</f>
        <v>89</v>
      </c>
    </row>
    <row r="192" spans="1:16" ht="16.5" x14ac:dyDescent="0.3">
      <c r="A192" s="25"/>
      <c r="B192" s="26"/>
      <c r="C192" s="27"/>
      <c r="D192" s="26"/>
      <c r="E192" s="24"/>
      <c r="F192" s="1"/>
      <c r="G192" s="8"/>
      <c r="H192" s="8"/>
      <c r="I192" s="8"/>
      <c r="L192" s="261" t="s">
        <v>460</v>
      </c>
      <c r="M192" s="262"/>
      <c r="N192" s="262"/>
      <c r="O192" s="262"/>
      <c r="P192" s="263">
        <f>'Таблиця 1'!F6+'Таблиця 1'!F17+'Таблиця 1'!F28+'Таб 1'!F13+'Таб 1'!F23</f>
        <v>137</v>
      </c>
    </row>
    <row r="193" spans="1:16" ht="16.5" x14ac:dyDescent="0.3">
      <c r="A193" s="25"/>
      <c r="B193" s="26"/>
      <c r="C193" s="27"/>
      <c r="D193" s="26"/>
      <c r="E193" s="24"/>
      <c r="F193" s="1"/>
      <c r="G193" s="8"/>
      <c r="H193" s="8"/>
      <c r="I193" s="8"/>
      <c r="L193" s="264" t="s">
        <v>458</v>
      </c>
      <c r="M193" s="265"/>
      <c r="N193" s="265"/>
      <c r="O193" s="265"/>
      <c r="P193" s="266">
        <f>'Таб 1'!F24</f>
        <v>137</v>
      </c>
    </row>
    <row r="194" spans="1:16" ht="16.5" x14ac:dyDescent="0.3">
      <c r="A194" s="25"/>
      <c r="B194" s="26"/>
      <c r="C194" s="27"/>
      <c r="D194" s="26"/>
      <c r="E194" s="24"/>
      <c r="F194" s="1"/>
      <c r="G194" s="8"/>
      <c r="H194" s="8"/>
      <c r="I194" s="8"/>
      <c r="L194" s="261" t="s">
        <v>461</v>
      </c>
      <c r="M194" s="262"/>
      <c r="N194" s="262"/>
      <c r="O194" s="262"/>
      <c r="P194" s="263">
        <f>'Таблиця 1'!G6+'Таблиця 1'!G17+'Таблиця 1'!G28+'Таб 1'!G13+'Таб 1'!G23</f>
        <v>0</v>
      </c>
    </row>
    <row r="195" spans="1:16" ht="16.5" x14ac:dyDescent="0.3">
      <c r="A195" s="25"/>
      <c r="B195" s="26"/>
      <c r="C195" s="27"/>
      <c r="D195" s="26"/>
      <c r="E195" s="24"/>
      <c r="F195" s="1"/>
      <c r="G195" s="8"/>
      <c r="H195" s="8"/>
      <c r="I195" s="8"/>
      <c r="L195" s="264" t="s">
        <v>458</v>
      </c>
      <c r="M195" s="265"/>
      <c r="N195" s="265"/>
      <c r="O195" s="265"/>
      <c r="P195" s="266">
        <f>'Таб 1'!G24</f>
        <v>0</v>
      </c>
    </row>
    <row r="196" spans="1:16" ht="16.5" x14ac:dyDescent="0.3">
      <c r="A196" s="25"/>
      <c r="B196" s="26"/>
      <c r="C196" s="27"/>
      <c r="D196" s="26"/>
      <c r="E196" s="24"/>
      <c r="F196" s="1"/>
      <c r="G196" s="8"/>
      <c r="H196" s="8"/>
      <c r="I196" s="8"/>
      <c r="L196" s="261" t="s">
        <v>462</v>
      </c>
      <c r="M196" s="262"/>
      <c r="N196" s="262"/>
      <c r="O196" s="262"/>
      <c r="P196" s="263">
        <f>'Таблиця 1'!H6+'Таблиця 1'!H17+'Таблиця 1'!H28+'Таб 1'!H13+'Таб 1'!H23</f>
        <v>0</v>
      </c>
    </row>
    <row r="197" spans="1:16" ht="16.5" x14ac:dyDescent="0.3">
      <c r="A197" s="25"/>
      <c r="B197" s="26"/>
      <c r="C197" s="27"/>
      <c r="D197" s="26"/>
      <c r="E197" s="24"/>
      <c r="F197" s="1"/>
      <c r="G197" s="8"/>
      <c r="H197" s="8"/>
      <c r="I197" s="8"/>
      <c r="L197" s="264" t="s">
        <v>458</v>
      </c>
      <c r="M197" s="265"/>
      <c r="N197" s="265"/>
      <c r="O197" s="265"/>
      <c r="P197" s="266">
        <f>'Таб 1'!H24</f>
        <v>0</v>
      </c>
    </row>
    <row r="198" spans="1:16" ht="16.5" x14ac:dyDescent="0.3">
      <c r="A198" s="25"/>
      <c r="B198" s="26"/>
      <c r="C198" s="27"/>
      <c r="D198" s="26"/>
      <c r="E198" s="24"/>
      <c r="F198" s="1"/>
      <c r="G198" s="8"/>
      <c r="H198" s="8"/>
      <c r="I198" s="8"/>
      <c r="L198" s="261" t="s">
        <v>463</v>
      </c>
      <c r="M198" s="262"/>
      <c r="N198" s="262"/>
      <c r="O198" s="262"/>
      <c r="P198" s="263">
        <f>'Таблиця 1'!I6+'Таблиця 1'!I17+'Таблиця 1'!I28+'Таб 1'!I13+'Таб 1'!I23</f>
        <v>689</v>
      </c>
    </row>
    <row r="199" spans="1:16" ht="16.5" x14ac:dyDescent="0.3">
      <c r="A199" s="25"/>
      <c r="B199" s="26"/>
      <c r="C199" s="27"/>
      <c r="D199" s="26"/>
      <c r="E199" s="24"/>
      <c r="F199" s="1"/>
      <c r="G199" s="8"/>
      <c r="H199" s="8"/>
      <c r="I199" s="8"/>
      <c r="L199" s="264" t="s">
        <v>458</v>
      </c>
      <c r="M199" s="265"/>
      <c r="N199" s="265"/>
      <c r="O199" s="265"/>
      <c r="P199" s="266">
        <f>'Таб 1'!I24</f>
        <v>689</v>
      </c>
    </row>
    <row r="200" spans="1:16" ht="16.5" x14ac:dyDescent="0.3">
      <c r="A200" s="25"/>
      <c r="B200" s="26"/>
      <c r="C200" s="27"/>
      <c r="D200" s="26"/>
      <c r="E200" s="24"/>
      <c r="F200" s="1"/>
      <c r="G200" s="8"/>
      <c r="H200" s="8"/>
      <c r="I200" s="8"/>
      <c r="L200" s="261" t="s">
        <v>464</v>
      </c>
      <c r="M200" s="262"/>
      <c r="N200" s="262"/>
      <c r="O200" s="262"/>
      <c r="P200" s="267">
        <f>'Таблиця 1'!J6+'Таблиця 1'!J17+'Таблиця 1'!J28+'Таб 1'!J13+'Таб 1'!J23</f>
        <v>688</v>
      </c>
    </row>
    <row r="201" spans="1:16" ht="17.25" thickBot="1" x14ac:dyDescent="0.35">
      <c r="A201" s="25"/>
      <c r="B201" s="26"/>
      <c r="C201" s="27"/>
      <c r="D201" s="26"/>
      <c r="E201" s="24"/>
      <c r="F201" s="1"/>
      <c r="G201" s="8"/>
      <c r="H201" s="8"/>
      <c r="I201" s="8"/>
      <c r="L201" s="268" t="s">
        <v>458</v>
      </c>
      <c r="M201" s="269"/>
      <c r="N201" s="269"/>
      <c r="O201" s="269"/>
      <c r="P201" s="270">
        <f>'Таб 1'!J24</f>
        <v>688</v>
      </c>
    </row>
    <row r="202" spans="1:16" ht="16.5" x14ac:dyDescent="0.3">
      <c r="A202" s="25"/>
      <c r="B202" s="26"/>
      <c r="C202" s="27"/>
      <c r="D202" s="26"/>
      <c r="E202" s="24"/>
      <c r="F202" s="1"/>
      <c r="G202" s="8"/>
      <c r="H202" s="8"/>
      <c r="I202" s="8"/>
      <c r="L202" s="261" t="s">
        <v>465</v>
      </c>
      <c r="M202" s="262"/>
      <c r="N202" s="262"/>
      <c r="O202" s="262"/>
      <c r="P202" s="263">
        <f>'Таблиця 1'!E7+'Таблиця 1'!E12</f>
        <v>0</v>
      </c>
    </row>
    <row r="203" spans="1:16" ht="16.5" x14ac:dyDescent="0.3">
      <c r="A203" s="25"/>
      <c r="B203" s="26"/>
      <c r="C203" s="27"/>
      <c r="D203" s="26"/>
      <c r="E203" s="24"/>
      <c r="F203" s="1"/>
      <c r="G203" s="8"/>
      <c r="H203" s="8"/>
      <c r="I203" s="8"/>
      <c r="L203" s="264" t="s">
        <v>250</v>
      </c>
      <c r="M203" s="265"/>
      <c r="N203" s="265"/>
      <c r="O203" s="265"/>
      <c r="P203" s="266">
        <f>'Таблиця 1'!E6</f>
        <v>0</v>
      </c>
    </row>
    <row r="204" spans="1:16" ht="16.5" x14ac:dyDescent="0.3">
      <c r="A204" s="25"/>
      <c r="B204" s="26"/>
      <c r="C204" s="27"/>
      <c r="D204" s="26"/>
      <c r="E204" s="24"/>
      <c r="F204" s="1"/>
      <c r="G204" s="8"/>
      <c r="H204" s="8"/>
      <c r="I204" s="8"/>
      <c r="L204" s="261" t="s">
        <v>466</v>
      </c>
      <c r="M204" s="262"/>
      <c r="N204" s="262"/>
      <c r="O204" s="262"/>
      <c r="P204" s="263">
        <f>'Таблиця 1'!F7+'Таблиця 1'!F12</f>
        <v>0</v>
      </c>
    </row>
    <row r="205" spans="1:16" ht="16.5" x14ac:dyDescent="0.3">
      <c r="A205" s="25"/>
      <c r="B205" s="26"/>
      <c r="C205" s="27"/>
      <c r="D205" s="26"/>
      <c r="E205" s="24"/>
      <c r="F205" s="1"/>
      <c r="G205" s="8"/>
      <c r="H205" s="8"/>
      <c r="I205" s="8"/>
      <c r="L205" s="264" t="s">
        <v>250</v>
      </c>
      <c r="M205" s="265"/>
      <c r="N205" s="265"/>
      <c r="O205" s="265"/>
      <c r="P205" s="266">
        <f>'Таблиця 1'!F6</f>
        <v>0</v>
      </c>
    </row>
    <row r="206" spans="1:16" ht="16.5" x14ac:dyDescent="0.3">
      <c r="A206" s="25"/>
      <c r="B206" s="26"/>
      <c r="C206" s="27"/>
      <c r="D206" s="26"/>
      <c r="E206" s="24"/>
      <c r="F206" s="1"/>
      <c r="G206" s="8"/>
      <c r="H206" s="8"/>
      <c r="I206" s="8"/>
      <c r="L206" s="261" t="s">
        <v>467</v>
      </c>
      <c r="M206" s="262"/>
      <c r="N206" s="262"/>
      <c r="O206" s="262"/>
      <c r="P206" s="263">
        <f>'Таблиця 1'!G7+'Таблиця 1'!G12</f>
        <v>0</v>
      </c>
    </row>
    <row r="207" spans="1:16" ht="16.5" x14ac:dyDescent="0.3">
      <c r="A207" s="25"/>
      <c r="B207" s="26"/>
      <c r="C207" s="27"/>
      <c r="D207" s="26"/>
      <c r="E207" s="24"/>
      <c r="F207" s="1"/>
      <c r="G207" s="8"/>
      <c r="H207" s="8"/>
      <c r="I207" s="8"/>
      <c r="L207" s="264" t="s">
        <v>250</v>
      </c>
      <c r="M207" s="265"/>
      <c r="N207" s="265"/>
      <c r="O207" s="265"/>
      <c r="P207" s="266">
        <f>'Таблиця 1'!G6</f>
        <v>0</v>
      </c>
    </row>
    <row r="208" spans="1:16" ht="16.5" x14ac:dyDescent="0.3">
      <c r="A208" s="25"/>
      <c r="B208" s="26"/>
      <c r="C208" s="27"/>
      <c r="D208" s="26"/>
      <c r="E208" s="24"/>
      <c r="F208" s="1"/>
      <c r="G208" s="8"/>
      <c r="H208" s="8"/>
      <c r="I208" s="8"/>
      <c r="L208" s="261" t="s">
        <v>468</v>
      </c>
      <c r="M208" s="262"/>
      <c r="N208" s="262"/>
      <c r="O208" s="262"/>
      <c r="P208" s="263">
        <f>'Таблиця 1'!H7+'Таблиця 1'!H12</f>
        <v>0</v>
      </c>
    </row>
    <row r="209" spans="1:16" ht="16.5" x14ac:dyDescent="0.3">
      <c r="A209" s="25"/>
      <c r="B209" s="26"/>
      <c r="C209" s="27"/>
      <c r="D209" s="26"/>
      <c r="E209" s="24"/>
      <c r="F209" s="1"/>
      <c r="G209" s="8"/>
      <c r="H209" s="8"/>
      <c r="I209" s="8"/>
      <c r="L209" s="264" t="s">
        <v>250</v>
      </c>
      <c r="M209" s="265"/>
      <c r="N209" s="265"/>
      <c r="O209" s="265"/>
      <c r="P209" s="266">
        <f>'Таблиця 1'!H6</f>
        <v>0</v>
      </c>
    </row>
    <row r="210" spans="1:16" ht="16.5" x14ac:dyDescent="0.3">
      <c r="A210" s="25"/>
      <c r="B210" s="26"/>
      <c r="C210" s="27"/>
      <c r="D210" s="26"/>
      <c r="E210" s="24"/>
      <c r="F210" s="1"/>
      <c r="G210" s="8"/>
      <c r="H210" s="8"/>
      <c r="I210" s="8"/>
      <c r="L210" s="261" t="s">
        <v>469</v>
      </c>
      <c r="M210" s="262"/>
      <c r="N210" s="262"/>
      <c r="O210" s="262"/>
      <c r="P210" s="263">
        <f>'Таблиця 1'!I7+'Таблиця 1'!I12</f>
        <v>0</v>
      </c>
    </row>
    <row r="211" spans="1:16" ht="16.5" x14ac:dyDescent="0.3">
      <c r="A211" s="25"/>
      <c r="B211" s="26"/>
      <c r="C211" s="27"/>
      <c r="D211" s="26"/>
      <c r="E211" s="24"/>
      <c r="F211" s="1"/>
      <c r="G211" s="8"/>
      <c r="H211" s="8"/>
      <c r="I211" s="8"/>
      <c r="L211" s="264" t="s">
        <v>250</v>
      </c>
      <c r="M211" s="265"/>
      <c r="N211" s="265"/>
      <c r="O211" s="265"/>
      <c r="P211" s="266">
        <f>'Таблиця 1'!I6</f>
        <v>0</v>
      </c>
    </row>
    <row r="212" spans="1:16" ht="16.5" x14ac:dyDescent="0.3">
      <c r="A212" s="25"/>
      <c r="B212" s="26"/>
      <c r="C212" s="27"/>
      <c r="D212" s="26"/>
      <c r="E212" s="24"/>
      <c r="F212" s="1"/>
      <c r="G212" s="8"/>
      <c r="H212" s="8"/>
      <c r="I212" s="8"/>
      <c r="L212" s="261" t="s">
        <v>470</v>
      </c>
      <c r="M212" s="262"/>
      <c r="N212" s="262"/>
      <c r="O212" s="262"/>
      <c r="P212" s="267">
        <f>'Таблиця 1'!J7+'Таблиця 1'!J12</f>
        <v>0</v>
      </c>
    </row>
    <row r="213" spans="1:16" ht="17.25" thickBot="1" x14ac:dyDescent="0.35">
      <c r="A213" s="25"/>
      <c r="B213" s="26"/>
      <c r="C213" s="27"/>
      <c r="D213" s="26"/>
      <c r="E213" s="24"/>
      <c r="F213" s="1"/>
      <c r="G213" s="8"/>
      <c r="H213" s="8"/>
      <c r="I213" s="8"/>
      <c r="L213" s="268" t="s">
        <v>250</v>
      </c>
      <c r="M213" s="269"/>
      <c r="N213" s="269"/>
      <c r="O213" s="269"/>
      <c r="P213" s="270">
        <f>'Таблиця 1'!J6</f>
        <v>0</v>
      </c>
    </row>
    <row r="214" spans="1:16" ht="16.5" x14ac:dyDescent="0.3">
      <c r="A214" s="25"/>
      <c r="B214" s="26"/>
      <c r="C214" s="27"/>
      <c r="D214" s="26"/>
      <c r="E214" s="24"/>
      <c r="F214" s="1"/>
      <c r="G214" s="8"/>
      <c r="H214" s="8"/>
      <c r="I214" s="8"/>
      <c r="L214" s="261" t="s">
        <v>471</v>
      </c>
      <c r="M214" s="262"/>
      <c r="N214" s="262"/>
      <c r="O214" s="262"/>
      <c r="P214" s="263">
        <f>SUM('Таблиця 1'!E8:E11)</f>
        <v>0</v>
      </c>
    </row>
    <row r="215" spans="1:16" ht="16.5" x14ac:dyDescent="0.3">
      <c r="A215" s="25"/>
      <c r="B215" s="26"/>
      <c r="C215" s="27"/>
      <c r="D215" s="26"/>
      <c r="E215" s="24"/>
      <c r="F215" s="1"/>
      <c r="G215" s="8"/>
      <c r="H215" s="8"/>
      <c r="I215" s="8"/>
      <c r="L215" s="264" t="s">
        <v>184</v>
      </c>
      <c r="M215" s="265"/>
      <c r="N215" s="265"/>
      <c r="O215" s="265"/>
      <c r="P215" s="266">
        <f>'Таблиця 1'!E7</f>
        <v>0</v>
      </c>
    </row>
    <row r="216" spans="1:16" ht="16.5" x14ac:dyDescent="0.3">
      <c r="A216" s="25"/>
      <c r="B216" s="26"/>
      <c r="C216" s="27"/>
      <c r="D216" s="26"/>
      <c r="E216" s="24"/>
      <c r="F216" s="1"/>
      <c r="G216" s="8"/>
      <c r="H216" s="8"/>
      <c r="I216" s="8"/>
      <c r="L216" s="261" t="s">
        <v>472</v>
      </c>
      <c r="M216" s="262"/>
      <c r="N216" s="262"/>
      <c r="O216" s="262"/>
      <c r="P216" s="263">
        <f>SUM('Таблиця 1'!F8:F11)</f>
        <v>0</v>
      </c>
    </row>
    <row r="217" spans="1:16" ht="16.5" x14ac:dyDescent="0.3">
      <c r="A217" s="25"/>
      <c r="B217" s="26"/>
      <c r="C217" s="27"/>
      <c r="D217" s="26"/>
      <c r="E217" s="24"/>
      <c r="F217" s="1"/>
      <c r="G217" s="8"/>
      <c r="H217" s="8"/>
      <c r="I217" s="8"/>
      <c r="L217" s="264" t="s">
        <v>184</v>
      </c>
      <c r="M217" s="265"/>
      <c r="N217" s="265"/>
      <c r="O217" s="265"/>
      <c r="P217" s="266">
        <f>'Таблиця 1'!F7</f>
        <v>0</v>
      </c>
    </row>
    <row r="218" spans="1:16" ht="16.5" x14ac:dyDescent="0.3">
      <c r="A218" s="25"/>
      <c r="B218" s="26"/>
      <c r="C218" s="27"/>
      <c r="D218" s="26"/>
      <c r="E218" s="24"/>
      <c r="F218" s="1"/>
      <c r="G218" s="8"/>
      <c r="H218" s="8"/>
      <c r="I218" s="8"/>
      <c r="L218" s="261" t="s">
        <v>473</v>
      </c>
      <c r="M218" s="262"/>
      <c r="N218" s="262"/>
      <c r="O218" s="262"/>
      <c r="P218" s="263">
        <f>SUM('Таблиця 1'!G8:G11)</f>
        <v>0</v>
      </c>
    </row>
    <row r="219" spans="1:16" ht="16.5" x14ac:dyDescent="0.3">
      <c r="A219" s="25"/>
      <c r="B219" s="26"/>
      <c r="C219" s="27"/>
      <c r="D219" s="26"/>
      <c r="E219" s="24"/>
      <c r="F219" s="1"/>
      <c r="G219" s="8"/>
      <c r="H219" s="8"/>
      <c r="I219" s="8"/>
      <c r="L219" s="264" t="s">
        <v>184</v>
      </c>
      <c r="M219" s="265"/>
      <c r="N219" s="265"/>
      <c r="O219" s="265"/>
      <c r="P219" s="266">
        <f>'Таблиця 1'!G7</f>
        <v>0</v>
      </c>
    </row>
    <row r="220" spans="1:16" ht="16.5" x14ac:dyDescent="0.3">
      <c r="A220" s="25"/>
      <c r="B220" s="26"/>
      <c r="C220" s="27"/>
      <c r="D220" s="26"/>
      <c r="E220" s="24"/>
      <c r="F220" s="1"/>
      <c r="G220" s="8"/>
      <c r="H220" s="8"/>
      <c r="I220" s="8"/>
      <c r="L220" s="261" t="s">
        <v>474</v>
      </c>
      <c r="M220" s="262"/>
      <c r="N220" s="262"/>
      <c r="O220" s="262"/>
      <c r="P220" s="263">
        <f>SUM('Таблиця 1'!H8:H11)</f>
        <v>0</v>
      </c>
    </row>
    <row r="221" spans="1:16" ht="16.5" x14ac:dyDescent="0.3">
      <c r="A221" s="25"/>
      <c r="B221" s="26"/>
      <c r="C221" s="27"/>
      <c r="D221" s="26"/>
      <c r="E221" s="24"/>
      <c r="F221" s="1"/>
      <c r="G221" s="8"/>
      <c r="H221" s="8"/>
      <c r="I221" s="8"/>
      <c r="L221" s="264" t="s">
        <v>184</v>
      </c>
      <c r="M221" s="265"/>
      <c r="N221" s="265"/>
      <c r="O221" s="265"/>
      <c r="P221" s="266">
        <f>'Таблиця 1'!H7</f>
        <v>0</v>
      </c>
    </row>
    <row r="222" spans="1:16" ht="16.5" x14ac:dyDescent="0.3">
      <c r="A222" s="25"/>
      <c r="B222" s="26"/>
      <c r="C222" s="27"/>
      <c r="D222" s="26"/>
      <c r="E222" s="24"/>
      <c r="F222" s="1"/>
      <c r="G222" s="8"/>
      <c r="H222" s="8"/>
      <c r="I222" s="8"/>
      <c r="L222" s="261" t="s">
        <v>475</v>
      </c>
      <c r="M222" s="262"/>
      <c r="N222" s="262"/>
      <c r="O222" s="262"/>
      <c r="P222" s="263">
        <f>SUM('Таблиця 1'!I8:I11)</f>
        <v>0</v>
      </c>
    </row>
    <row r="223" spans="1:16" ht="16.5" x14ac:dyDescent="0.3">
      <c r="A223" s="25"/>
      <c r="B223" s="26"/>
      <c r="C223" s="27"/>
      <c r="D223" s="26"/>
      <c r="E223" s="24"/>
      <c r="F223" s="1"/>
      <c r="G223" s="8"/>
      <c r="H223" s="8"/>
      <c r="I223" s="8"/>
      <c r="L223" s="264" t="s">
        <v>184</v>
      </c>
      <c r="M223" s="265"/>
      <c r="N223" s="265"/>
      <c r="O223" s="265"/>
      <c r="P223" s="266">
        <f>'Таблиця 1'!I7</f>
        <v>0</v>
      </c>
    </row>
    <row r="224" spans="1:16" ht="16.5" x14ac:dyDescent="0.3">
      <c r="A224" s="25"/>
      <c r="B224" s="26"/>
      <c r="C224" s="27"/>
      <c r="D224" s="26"/>
      <c r="E224" s="24"/>
      <c r="F224" s="1"/>
      <c r="G224" s="8"/>
      <c r="H224" s="8"/>
      <c r="I224" s="8"/>
      <c r="L224" s="261" t="s">
        <v>476</v>
      </c>
      <c r="M224" s="262"/>
      <c r="N224" s="262"/>
      <c r="O224" s="262"/>
      <c r="P224" s="267">
        <f>SUM('Таблиця 1'!J8:J11)</f>
        <v>0</v>
      </c>
    </row>
    <row r="225" spans="1:16" ht="17.25" thickBot="1" x14ac:dyDescent="0.35">
      <c r="A225" s="25"/>
      <c r="B225" s="26"/>
      <c r="C225" s="27"/>
      <c r="D225" s="26"/>
      <c r="E225" s="24"/>
      <c r="F225" s="1"/>
      <c r="G225" s="8"/>
      <c r="H225" s="8"/>
      <c r="I225" s="8"/>
      <c r="L225" s="268" t="s">
        <v>184</v>
      </c>
      <c r="M225" s="269"/>
      <c r="N225" s="269"/>
      <c r="O225" s="269"/>
      <c r="P225" s="270">
        <f>'Таблиця 1'!J7</f>
        <v>0</v>
      </c>
    </row>
    <row r="226" spans="1:16" ht="16.5" x14ac:dyDescent="0.3">
      <c r="A226" s="25"/>
      <c r="B226" s="26"/>
      <c r="C226" s="27"/>
      <c r="D226" s="26"/>
      <c r="E226" s="24"/>
      <c r="F226" s="1"/>
      <c r="G226" s="8"/>
      <c r="H226" s="8"/>
      <c r="I226" s="8"/>
      <c r="L226" s="261" t="s">
        <v>477</v>
      </c>
      <c r="M226" s="262"/>
      <c r="N226" s="262"/>
      <c r="O226" s="262"/>
      <c r="P226" s="263">
        <f>SUM('Таблиця 1'!E13:E16)</f>
        <v>0</v>
      </c>
    </row>
    <row r="227" spans="1:16" ht="16.5" x14ac:dyDescent="0.3">
      <c r="A227" s="25"/>
      <c r="B227" s="26"/>
      <c r="C227" s="27"/>
      <c r="D227" s="26"/>
      <c r="E227" s="24"/>
      <c r="F227" s="1"/>
      <c r="G227" s="8"/>
      <c r="H227" s="8"/>
      <c r="I227" s="8"/>
      <c r="L227" s="264" t="s">
        <v>483</v>
      </c>
      <c r="M227" s="265"/>
      <c r="N227" s="265"/>
      <c r="O227" s="265"/>
      <c r="P227" s="266">
        <f>'Таблиця 1'!E12</f>
        <v>0</v>
      </c>
    </row>
    <row r="228" spans="1:16" ht="16.5" x14ac:dyDescent="0.3">
      <c r="A228" s="25"/>
      <c r="B228" s="26"/>
      <c r="C228" s="27"/>
      <c r="D228" s="26"/>
      <c r="E228" s="24"/>
      <c r="F228" s="1"/>
      <c r="G228" s="8"/>
      <c r="H228" s="8"/>
      <c r="I228" s="8"/>
      <c r="L228" s="261" t="s">
        <v>478</v>
      </c>
      <c r="M228" s="262"/>
      <c r="N228" s="262"/>
      <c r="O228" s="262"/>
      <c r="P228" s="263">
        <f>SUM('Таблиця 1'!F13:F16)</f>
        <v>0</v>
      </c>
    </row>
    <row r="229" spans="1:16" ht="16.5" x14ac:dyDescent="0.3">
      <c r="A229" s="25"/>
      <c r="B229" s="26"/>
      <c r="C229" s="27"/>
      <c r="D229" s="26"/>
      <c r="E229" s="24"/>
      <c r="F229" s="1"/>
      <c r="G229" s="8"/>
      <c r="H229" s="8"/>
      <c r="I229" s="8"/>
      <c r="L229" s="264" t="s">
        <v>483</v>
      </c>
      <c r="M229" s="265"/>
      <c r="N229" s="265"/>
      <c r="O229" s="265"/>
      <c r="P229" s="266">
        <f>'Таблиця 1'!F12</f>
        <v>0</v>
      </c>
    </row>
    <row r="230" spans="1:16" ht="16.5" x14ac:dyDescent="0.3">
      <c r="A230" s="25"/>
      <c r="B230" s="26"/>
      <c r="C230" s="27"/>
      <c r="D230" s="26"/>
      <c r="E230" s="24"/>
      <c r="F230" s="1"/>
      <c r="G230" s="8"/>
      <c r="H230" s="8"/>
      <c r="I230" s="8"/>
      <c r="L230" s="261" t="s">
        <v>479</v>
      </c>
      <c r="M230" s="262"/>
      <c r="N230" s="262"/>
      <c r="O230" s="262"/>
      <c r="P230" s="263">
        <f>SUM('Таблиця 1'!G13:G16)</f>
        <v>0</v>
      </c>
    </row>
    <row r="231" spans="1:16" ht="16.5" x14ac:dyDescent="0.3">
      <c r="A231" s="25"/>
      <c r="B231" s="26"/>
      <c r="C231" s="27"/>
      <c r="D231" s="26"/>
      <c r="E231" s="24"/>
      <c r="F231" s="1"/>
      <c r="G231" s="8"/>
      <c r="H231" s="8"/>
      <c r="I231" s="8"/>
      <c r="L231" s="264" t="s">
        <v>483</v>
      </c>
      <c r="M231" s="265"/>
      <c r="N231" s="265"/>
      <c r="O231" s="265"/>
      <c r="P231" s="266">
        <f>'Таблиця 1'!G12</f>
        <v>0</v>
      </c>
    </row>
    <row r="232" spans="1:16" ht="16.5" x14ac:dyDescent="0.3">
      <c r="A232" s="25"/>
      <c r="B232" s="26"/>
      <c r="C232" s="27"/>
      <c r="D232" s="26"/>
      <c r="E232" s="24"/>
      <c r="F232" s="1"/>
      <c r="G232" s="8"/>
      <c r="H232" s="8"/>
      <c r="I232" s="8"/>
      <c r="L232" s="261" t="s">
        <v>480</v>
      </c>
      <c r="M232" s="262"/>
      <c r="N232" s="262"/>
      <c r="O232" s="262"/>
      <c r="P232" s="263">
        <f>SUM('Таблиця 1'!H13:H16)</f>
        <v>0</v>
      </c>
    </row>
    <row r="233" spans="1:16" ht="16.5" x14ac:dyDescent="0.3">
      <c r="A233" s="25"/>
      <c r="B233" s="26"/>
      <c r="C233" s="27"/>
      <c r="D233" s="26"/>
      <c r="E233" s="24"/>
      <c r="F233" s="1"/>
      <c r="G233" s="8"/>
      <c r="H233" s="8"/>
      <c r="I233" s="8"/>
      <c r="L233" s="264" t="s">
        <v>483</v>
      </c>
      <c r="M233" s="265"/>
      <c r="N233" s="265"/>
      <c r="O233" s="265"/>
      <c r="P233" s="266">
        <f>'Таблиця 1'!H12</f>
        <v>0</v>
      </c>
    </row>
    <row r="234" spans="1:16" ht="16.5" x14ac:dyDescent="0.3">
      <c r="A234" s="25"/>
      <c r="B234" s="26"/>
      <c r="C234" s="27"/>
      <c r="D234" s="26"/>
      <c r="E234" s="24"/>
      <c r="F234" s="1"/>
      <c r="G234" s="8"/>
      <c r="H234" s="8"/>
      <c r="I234" s="8"/>
      <c r="L234" s="261" t="s">
        <v>481</v>
      </c>
      <c r="M234" s="262"/>
      <c r="N234" s="262"/>
      <c r="O234" s="262"/>
      <c r="P234" s="263">
        <f>SUM('Таблиця 1'!I13:I16)</f>
        <v>0</v>
      </c>
    </row>
    <row r="235" spans="1:16" ht="16.5" x14ac:dyDescent="0.3">
      <c r="A235" s="25"/>
      <c r="B235" s="26"/>
      <c r="C235" s="27"/>
      <c r="D235" s="26"/>
      <c r="E235" s="24"/>
      <c r="F235" s="1"/>
      <c r="G235" s="8"/>
      <c r="H235" s="8"/>
      <c r="I235" s="8"/>
      <c r="L235" s="264" t="s">
        <v>483</v>
      </c>
      <c r="M235" s="265"/>
      <c r="N235" s="265"/>
      <c r="O235" s="265"/>
      <c r="P235" s="266">
        <f>'Таблиця 1'!I12</f>
        <v>0</v>
      </c>
    </row>
    <row r="236" spans="1:16" ht="16.5" x14ac:dyDescent="0.3">
      <c r="A236" s="25"/>
      <c r="B236" s="26"/>
      <c r="C236" s="27"/>
      <c r="D236" s="26"/>
      <c r="E236" s="24"/>
      <c r="F236" s="1"/>
      <c r="G236" s="8"/>
      <c r="H236" s="8"/>
      <c r="I236" s="8"/>
      <c r="L236" s="261" t="s">
        <v>482</v>
      </c>
      <c r="M236" s="262"/>
      <c r="N236" s="262"/>
      <c r="O236" s="262"/>
      <c r="P236" s="267">
        <f>SUM('Таблиця 1'!J13:J16)</f>
        <v>0</v>
      </c>
    </row>
    <row r="237" spans="1:16" ht="17.25" thickBot="1" x14ac:dyDescent="0.35">
      <c r="A237" s="25"/>
      <c r="B237" s="26"/>
      <c r="C237" s="27"/>
      <c r="D237" s="26"/>
      <c r="E237" s="24"/>
      <c r="F237" s="1"/>
      <c r="G237" s="8"/>
      <c r="H237" s="8"/>
      <c r="I237" s="8"/>
      <c r="L237" s="268" t="s">
        <v>483</v>
      </c>
      <c r="M237" s="269"/>
      <c r="N237" s="269"/>
      <c r="O237" s="269"/>
      <c r="P237" s="270">
        <f>'Таблиця 1'!J12</f>
        <v>0</v>
      </c>
    </row>
    <row r="238" spans="1:16" ht="16.5" x14ac:dyDescent="0.3">
      <c r="A238" s="25"/>
      <c r="B238" s="26"/>
      <c r="C238" s="27"/>
      <c r="D238" s="26"/>
      <c r="E238" s="24"/>
      <c r="F238" s="1"/>
      <c r="G238" s="8"/>
      <c r="H238" s="8"/>
      <c r="I238" s="8"/>
      <c r="L238" s="261" t="s">
        <v>484</v>
      </c>
      <c r="M238" s="262"/>
      <c r="N238" s="262"/>
      <c r="O238" s="262"/>
      <c r="P238" s="263">
        <f>'Таблиця 1'!E18+'Таблиця 1'!E23</f>
        <v>0</v>
      </c>
    </row>
    <row r="239" spans="1:16" ht="16.5" x14ac:dyDescent="0.3">
      <c r="A239" s="25"/>
      <c r="B239" s="26"/>
      <c r="C239" s="27"/>
      <c r="D239" s="26"/>
      <c r="E239" s="24"/>
      <c r="F239" s="1"/>
      <c r="G239" s="8"/>
      <c r="H239" s="8"/>
      <c r="I239" s="8"/>
      <c r="L239" s="264" t="s">
        <v>490</v>
      </c>
      <c r="M239" s="265"/>
      <c r="N239" s="265"/>
      <c r="O239" s="265"/>
      <c r="P239" s="266">
        <f>'Таблиця 1'!E17</f>
        <v>0</v>
      </c>
    </row>
    <row r="240" spans="1:16" ht="16.5" x14ac:dyDescent="0.3">
      <c r="A240" s="25"/>
      <c r="B240" s="26"/>
      <c r="C240" s="27"/>
      <c r="D240" s="26"/>
      <c r="E240" s="24"/>
      <c r="F240" s="1"/>
      <c r="G240" s="8"/>
      <c r="H240" s="8"/>
      <c r="I240" s="8"/>
      <c r="L240" s="261" t="s">
        <v>485</v>
      </c>
      <c r="M240" s="262"/>
      <c r="N240" s="262"/>
      <c r="O240" s="262"/>
      <c r="P240" s="263">
        <f>'Таблиця 1'!F18+'Таблиця 1'!F23</f>
        <v>0</v>
      </c>
    </row>
    <row r="241" spans="1:16" ht="16.5" x14ac:dyDescent="0.3">
      <c r="A241" s="25"/>
      <c r="B241" s="26"/>
      <c r="C241" s="27"/>
      <c r="D241" s="26"/>
      <c r="E241" s="24"/>
      <c r="F241" s="1"/>
      <c r="G241" s="8"/>
      <c r="H241" s="8"/>
      <c r="I241" s="8"/>
      <c r="L241" s="264" t="s">
        <v>490</v>
      </c>
      <c r="M241" s="265"/>
      <c r="N241" s="265"/>
      <c r="O241" s="265"/>
      <c r="P241" s="266">
        <f>'Таблиця 1'!F17</f>
        <v>0</v>
      </c>
    </row>
    <row r="242" spans="1:16" ht="16.5" x14ac:dyDescent="0.3">
      <c r="A242" s="25"/>
      <c r="B242" s="26"/>
      <c r="C242" s="27"/>
      <c r="D242" s="26"/>
      <c r="E242" s="24"/>
      <c r="F242" s="1"/>
      <c r="G242" s="8"/>
      <c r="H242" s="8"/>
      <c r="I242" s="8"/>
      <c r="L242" s="261" t="s">
        <v>486</v>
      </c>
      <c r="M242" s="262"/>
      <c r="N242" s="262"/>
      <c r="O242" s="262"/>
      <c r="P242" s="263">
        <f>'Таблиця 1'!G18+'Таблиця 1'!G23</f>
        <v>0</v>
      </c>
    </row>
    <row r="243" spans="1:16" ht="16.5" x14ac:dyDescent="0.3">
      <c r="A243" s="25"/>
      <c r="B243" s="26"/>
      <c r="C243" s="27"/>
      <c r="D243" s="26"/>
      <c r="E243" s="24"/>
      <c r="F243" s="1"/>
      <c r="G243" s="8"/>
      <c r="H243" s="8"/>
      <c r="I243" s="8"/>
      <c r="L243" s="264" t="s">
        <v>490</v>
      </c>
      <c r="M243" s="265"/>
      <c r="N243" s="265"/>
      <c r="O243" s="265"/>
      <c r="P243" s="266">
        <f>'Таблиця 1'!G17</f>
        <v>0</v>
      </c>
    </row>
    <row r="244" spans="1:16" ht="16.5" x14ac:dyDescent="0.3">
      <c r="A244" s="25"/>
      <c r="B244" s="26"/>
      <c r="C244" s="27"/>
      <c r="D244" s="26"/>
      <c r="E244" s="24"/>
      <c r="F244" s="1"/>
      <c r="G244" s="8"/>
      <c r="H244" s="8"/>
      <c r="I244" s="8"/>
      <c r="L244" s="261" t="s">
        <v>487</v>
      </c>
      <c r="M244" s="262"/>
      <c r="N244" s="262"/>
      <c r="O244" s="262"/>
      <c r="P244" s="263">
        <f>'Таблиця 1'!H18+'Таблиця 1'!H23</f>
        <v>0</v>
      </c>
    </row>
    <row r="245" spans="1:16" ht="16.5" x14ac:dyDescent="0.3">
      <c r="A245" s="25"/>
      <c r="B245" s="26"/>
      <c r="C245" s="27"/>
      <c r="D245" s="26"/>
      <c r="E245" s="24"/>
      <c r="F245" s="1"/>
      <c r="G245" s="8"/>
      <c r="H245" s="8"/>
      <c r="I245" s="8"/>
      <c r="L245" s="264" t="s">
        <v>490</v>
      </c>
      <c r="M245" s="265"/>
      <c r="N245" s="265"/>
      <c r="O245" s="265"/>
      <c r="P245" s="266">
        <f>'Таблиця 1'!H17</f>
        <v>0</v>
      </c>
    </row>
    <row r="246" spans="1:16" ht="16.5" x14ac:dyDescent="0.3">
      <c r="A246" s="25"/>
      <c r="B246" s="26"/>
      <c r="C246" s="27"/>
      <c r="D246" s="26"/>
      <c r="E246" s="24"/>
      <c r="F246" s="1"/>
      <c r="G246" s="8"/>
      <c r="H246" s="8"/>
      <c r="I246" s="8"/>
      <c r="L246" s="261" t="s">
        <v>488</v>
      </c>
      <c r="M246" s="262"/>
      <c r="N246" s="262"/>
      <c r="O246" s="262"/>
      <c r="P246" s="263">
        <f>'Таблиця 1'!I18+'Таблиця 1'!I23</f>
        <v>0</v>
      </c>
    </row>
    <row r="247" spans="1:16" ht="16.5" x14ac:dyDescent="0.3">
      <c r="A247" s="25"/>
      <c r="B247" s="26"/>
      <c r="C247" s="27"/>
      <c r="D247" s="26"/>
      <c r="E247" s="24"/>
      <c r="F247" s="1"/>
      <c r="G247" s="8"/>
      <c r="H247" s="8"/>
      <c r="I247" s="8"/>
      <c r="L247" s="264" t="s">
        <v>490</v>
      </c>
      <c r="M247" s="265"/>
      <c r="N247" s="265"/>
      <c r="O247" s="265"/>
      <c r="P247" s="266">
        <f>'Таблиця 1'!I17</f>
        <v>0</v>
      </c>
    </row>
    <row r="248" spans="1:16" ht="16.5" x14ac:dyDescent="0.3">
      <c r="A248" s="25"/>
      <c r="B248" s="26"/>
      <c r="C248" s="27"/>
      <c r="D248" s="26"/>
      <c r="E248" s="24"/>
      <c r="F248" s="1"/>
      <c r="G248" s="8"/>
      <c r="H248" s="8"/>
      <c r="I248" s="8"/>
      <c r="L248" s="261" t="s">
        <v>489</v>
      </c>
      <c r="M248" s="262"/>
      <c r="N248" s="262"/>
      <c r="O248" s="262"/>
      <c r="P248" s="263">
        <f>'Таблиця 1'!J18+'Таблиця 1'!J23</f>
        <v>0</v>
      </c>
    </row>
    <row r="249" spans="1:16" ht="17.25" thickBot="1" x14ac:dyDescent="0.35">
      <c r="A249" s="25"/>
      <c r="B249" s="26"/>
      <c r="C249" s="27"/>
      <c r="D249" s="26"/>
      <c r="E249" s="24"/>
      <c r="F249" s="1"/>
      <c r="G249" s="8"/>
      <c r="H249" s="8"/>
      <c r="I249" s="8"/>
      <c r="L249" s="268" t="s">
        <v>490</v>
      </c>
      <c r="M249" s="269"/>
      <c r="N249" s="269"/>
      <c r="O249" s="269"/>
      <c r="P249" s="270">
        <f>'Таблиця 1'!J17</f>
        <v>0</v>
      </c>
    </row>
    <row r="250" spans="1:16" ht="16.5" x14ac:dyDescent="0.3">
      <c r="A250" s="25"/>
      <c r="B250" s="26"/>
      <c r="C250" s="27"/>
      <c r="D250" s="26"/>
      <c r="E250" s="24"/>
      <c r="F250" s="1"/>
      <c r="G250" s="8"/>
      <c r="H250" s="8"/>
      <c r="I250" s="8"/>
      <c r="L250" s="261" t="s">
        <v>491</v>
      </c>
      <c r="M250" s="262"/>
      <c r="N250" s="262"/>
      <c r="O250" s="262"/>
      <c r="P250" s="263">
        <f>SUM('Таблиця 1'!E19:E22)</f>
        <v>0</v>
      </c>
    </row>
    <row r="251" spans="1:16" ht="16.5" x14ac:dyDescent="0.3">
      <c r="A251" s="25"/>
      <c r="B251" s="26"/>
      <c r="C251" s="27"/>
      <c r="D251" s="26"/>
      <c r="E251" s="24"/>
      <c r="F251" s="1"/>
      <c r="G251" s="8"/>
      <c r="H251" s="8"/>
      <c r="I251" s="8"/>
      <c r="L251" s="264" t="s">
        <v>357</v>
      </c>
      <c r="M251" s="265"/>
      <c r="N251" s="265"/>
      <c r="O251" s="265"/>
      <c r="P251" s="266">
        <f>'Таблиця 1'!E18</f>
        <v>0</v>
      </c>
    </row>
    <row r="252" spans="1:16" ht="16.5" x14ac:dyDescent="0.3">
      <c r="A252" s="19"/>
      <c r="B252" s="16"/>
      <c r="C252" s="17"/>
      <c r="D252" s="16"/>
      <c r="E252" s="24"/>
      <c r="F252" s="16"/>
      <c r="G252" s="21"/>
      <c r="H252" s="16"/>
      <c r="I252" s="16"/>
      <c r="L252" s="261" t="s">
        <v>492</v>
      </c>
      <c r="M252" s="262"/>
      <c r="N252" s="262"/>
      <c r="O252" s="262"/>
      <c r="P252" s="263">
        <f>SUM('Таблиця 1'!F19:F22)</f>
        <v>0</v>
      </c>
    </row>
    <row r="253" spans="1:16" ht="16.5" x14ac:dyDescent="0.3">
      <c r="A253" s="22"/>
      <c r="B253" s="1"/>
      <c r="C253" s="23"/>
      <c r="D253" s="1"/>
      <c r="E253" s="24"/>
      <c r="F253" s="1"/>
      <c r="G253" s="8"/>
      <c r="H253" s="8"/>
      <c r="I253" s="8"/>
      <c r="L253" s="264" t="s">
        <v>357</v>
      </c>
      <c r="M253" s="265"/>
      <c r="N253" s="265"/>
      <c r="O253" s="265"/>
      <c r="P253" s="266">
        <f>'Таблиця 1'!F18</f>
        <v>0</v>
      </c>
    </row>
    <row r="254" spans="1:16" ht="16.5" x14ac:dyDescent="0.3">
      <c r="A254" s="25"/>
      <c r="B254" s="26"/>
      <c r="C254" s="27"/>
      <c r="D254" s="26"/>
      <c r="E254" s="24"/>
      <c r="F254" s="1"/>
      <c r="G254" s="8"/>
      <c r="H254" s="8"/>
      <c r="I254" s="8"/>
      <c r="L254" s="261" t="s">
        <v>493</v>
      </c>
      <c r="M254" s="262"/>
      <c r="N254" s="262"/>
      <c r="O254" s="262"/>
      <c r="P254" s="263">
        <f>SUM('Таблиця 1'!G19:G22)</f>
        <v>0</v>
      </c>
    </row>
    <row r="255" spans="1:16" ht="16.5" x14ac:dyDescent="0.3">
      <c r="A255" s="19"/>
      <c r="B255" s="16"/>
      <c r="C255" s="17"/>
      <c r="D255" s="16"/>
      <c r="E255" s="24"/>
      <c r="F255" s="16"/>
      <c r="G255" s="21"/>
      <c r="H255" s="16"/>
      <c r="I255" s="16"/>
      <c r="L255" s="264" t="s">
        <v>357</v>
      </c>
      <c r="M255" s="265"/>
      <c r="N255" s="265"/>
      <c r="O255" s="265"/>
      <c r="P255" s="266">
        <f>'Таблиця 1'!G18</f>
        <v>0</v>
      </c>
    </row>
    <row r="256" spans="1:16" ht="16.5" x14ac:dyDescent="0.3">
      <c r="A256" s="22"/>
      <c r="B256" s="1"/>
      <c r="C256" s="23"/>
      <c r="D256" s="1"/>
      <c r="E256" s="24"/>
      <c r="F256" s="1"/>
      <c r="G256" s="8"/>
      <c r="H256" s="8"/>
      <c r="I256" s="8"/>
      <c r="L256" s="261" t="s">
        <v>494</v>
      </c>
      <c r="M256" s="262"/>
      <c r="N256" s="262"/>
      <c r="O256" s="262"/>
      <c r="P256" s="263">
        <f>SUM('Таблиця 1'!H19:H22)</f>
        <v>0</v>
      </c>
    </row>
    <row r="257" spans="1:16" ht="16.5" x14ac:dyDescent="0.3">
      <c r="A257" s="25"/>
      <c r="B257" s="26"/>
      <c r="C257" s="27"/>
      <c r="D257" s="26"/>
      <c r="E257" s="24"/>
      <c r="F257" s="1"/>
      <c r="G257" s="8"/>
      <c r="H257" s="8"/>
      <c r="I257" s="8"/>
      <c r="L257" s="264" t="s">
        <v>357</v>
      </c>
      <c r="M257" s="265"/>
      <c r="N257" s="265"/>
      <c r="O257" s="265"/>
      <c r="P257" s="266">
        <f>'Таблиця 1'!H18</f>
        <v>0</v>
      </c>
    </row>
    <row r="258" spans="1:16" ht="16.5" x14ac:dyDescent="0.3">
      <c r="A258" s="19"/>
      <c r="B258" s="16"/>
      <c r="C258" s="17"/>
      <c r="D258" s="16"/>
      <c r="E258" s="24"/>
      <c r="F258" s="16"/>
      <c r="G258" s="21"/>
      <c r="H258" s="16"/>
      <c r="I258" s="16"/>
      <c r="L258" s="261" t="s">
        <v>495</v>
      </c>
      <c r="M258" s="262"/>
      <c r="N258" s="262"/>
      <c r="O258" s="262"/>
      <c r="P258" s="263">
        <f>SUM('Таблиця 1'!I19:I22)</f>
        <v>0</v>
      </c>
    </row>
    <row r="259" spans="1:16" ht="16.5" x14ac:dyDescent="0.3">
      <c r="A259" s="22"/>
      <c r="B259" s="1"/>
      <c r="C259" s="23"/>
      <c r="D259" s="1"/>
      <c r="E259" s="24"/>
      <c r="F259" s="1"/>
      <c r="G259" s="8"/>
      <c r="H259" s="8"/>
      <c r="I259" s="8"/>
      <c r="L259" s="264" t="s">
        <v>357</v>
      </c>
      <c r="M259" s="265"/>
      <c r="N259" s="265"/>
      <c r="O259" s="265"/>
      <c r="P259" s="266">
        <f>'Таблиця 1'!I18</f>
        <v>0</v>
      </c>
    </row>
    <row r="260" spans="1:16" ht="16.5" x14ac:dyDescent="0.3">
      <c r="A260" s="25"/>
      <c r="B260" s="26"/>
      <c r="C260" s="27"/>
      <c r="D260" s="26"/>
      <c r="E260" s="24"/>
      <c r="F260" s="1"/>
      <c r="G260" s="8"/>
      <c r="H260" s="8"/>
      <c r="I260" s="8"/>
      <c r="L260" s="261" t="s">
        <v>496</v>
      </c>
      <c r="M260" s="262"/>
      <c r="N260" s="262"/>
      <c r="O260" s="262"/>
      <c r="P260" s="267">
        <f>SUM('Таблиця 1'!J19:J22)</f>
        <v>0</v>
      </c>
    </row>
    <row r="261" spans="1:16" ht="17.25" thickBot="1" x14ac:dyDescent="0.35">
      <c r="A261" s="19"/>
      <c r="B261" s="16"/>
      <c r="C261" s="17"/>
      <c r="D261" s="16"/>
      <c r="E261" s="24"/>
      <c r="F261" s="16"/>
      <c r="G261" s="21"/>
      <c r="H261" s="16"/>
      <c r="I261" s="16"/>
      <c r="L261" s="268" t="s">
        <v>357</v>
      </c>
      <c r="M261" s="269"/>
      <c r="N261" s="269"/>
      <c r="O261" s="269"/>
      <c r="P261" s="270">
        <f>'Таблиця 1'!J18</f>
        <v>0</v>
      </c>
    </row>
    <row r="262" spans="1:16" ht="16.5" x14ac:dyDescent="0.3">
      <c r="A262" s="22"/>
      <c r="B262" s="1"/>
      <c r="C262" s="23"/>
      <c r="D262" s="1"/>
      <c r="E262" s="24"/>
      <c r="F262" s="1"/>
      <c r="G262" s="8"/>
      <c r="H262" s="8"/>
      <c r="I262" s="8"/>
      <c r="L262" s="261" t="s">
        <v>497</v>
      </c>
      <c r="M262" s="262"/>
      <c r="N262" s="262"/>
      <c r="O262" s="262"/>
      <c r="P262" s="263">
        <f>SUM('Таблиця 1'!E24:E27)</f>
        <v>0</v>
      </c>
    </row>
    <row r="263" spans="1:16" ht="16.5" x14ac:dyDescent="0.3">
      <c r="A263" s="25"/>
      <c r="B263" s="26"/>
      <c r="C263" s="27"/>
      <c r="D263" s="26"/>
      <c r="E263" s="24"/>
      <c r="F263" s="1"/>
      <c r="G263" s="8"/>
      <c r="H263" s="8"/>
      <c r="I263" s="8"/>
      <c r="L263" s="264" t="s">
        <v>503</v>
      </c>
      <c r="M263" s="265"/>
      <c r="N263" s="265"/>
      <c r="O263" s="265"/>
      <c r="P263" s="266">
        <f>'Таблиця 1'!E23</f>
        <v>0</v>
      </c>
    </row>
    <row r="264" spans="1:16" ht="16.5" x14ac:dyDescent="0.3">
      <c r="A264" s="19"/>
      <c r="B264" s="16"/>
      <c r="C264" s="17"/>
      <c r="D264" s="16"/>
      <c r="E264" s="24"/>
      <c r="F264" s="16"/>
      <c r="G264" s="21"/>
      <c r="H264" s="16"/>
      <c r="I264" s="16"/>
      <c r="L264" s="261" t="s">
        <v>498</v>
      </c>
      <c r="M264" s="262"/>
      <c r="N264" s="262"/>
      <c r="O264" s="262"/>
      <c r="P264" s="263">
        <f>SUM('Таблиця 1'!F24:F27)</f>
        <v>0</v>
      </c>
    </row>
    <row r="265" spans="1:16" ht="16.5" x14ac:dyDescent="0.3">
      <c r="A265" s="22"/>
      <c r="B265" s="1"/>
      <c r="C265" s="23"/>
      <c r="D265" s="1"/>
      <c r="E265" s="24"/>
      <c r="F265" s="1"/>
      <c r="G265" s="8"/>
      <c r="H265" s="8"/>
      <c r="I265" s="8"/>
      <c r="L265" s="264" t="s">
        <v>503</v>
      </c>
      <c r="M265" s="265"/>
      <c r="N265" s="265"/>
      <c r="O265" s="265"/>
      <c r="P265" s="266">
        <f>'Таблиця 1'!F23</f>
        <v>0</v>
      </c>
    </row>
    <row r="266" spans="1:16" ht="16.5" x14ac:dyDescent="0.3">
      <c r="A266" s="25"/>
      <c r="B266" s="26"/>
      <c r="C266" s="27"/>
      <c r="D266" s="26"/>
      <c r="E266" s="24"/>
      <c r="F266" s="1"/>
      <c r="G266" s="8"/>
      <c r="H266" s="8"/>
      <c r="I266" s="8"/>
      <c r="L266" s="261" t="s">
        <v>499</v>
      </c>
      <c r="M266" s="262"/>
      <c r="N266" s="262"/>
      <c r="O266" s="262"/>
      <c r="P266" s="263">
        <f>SUM('Таблиця 1'!G24:G27)</f>
        <v>0</v>
      </c>
    </row>
    <row r="267" spans="1:16" ht="16.5" x14ac:dyDescent="0.3">
      <c r="A267" s="19"/>
      <c r="B267" s="16"/>
      <c r="C267" s="17"/>
      <c r="D267" s="16"/>
      <c r="E267" s="24"/>
      <c r="F267" s="16"/>
      <c r="G267" s="21"/>
      <c r="H267" s="16"/>
      <c r="I267" s="16"/>
      <c r="L267" s="264" t="s">
        <v>503</v>
      </c>
      <c r="M267" s="265"/>
      <c r="N267" s="265"/>
      <c r="O267" s="265"/>
      <c r="P267" s="266">
        <f>'Таблиця 1'!G23</f>
        <v>0</v>
      </c>
    </row>
    <row r="268" spans="1:16" ht="16.5" x14ac:dyDescent="0.3">
      <c r="A268" s="22"/>
      <c r="B268" s="1"/>
      <c r="C268" s="23"/>
      <c r="D268" s="1"/>
      <c r="E268" s="24"/>
      <c r="F268" s="1"/>
      <c r="G268" s="8"/>
      <c r="H268" s="8"/>
      <c r="I268" s="8"/>
      <c r="L268" s="261" t="s">
        <v>500</v>
      </c>
      <c r="M268" s="262"/>
      <c r="N268" s="262"/>
      <c r="O268" s="262"/>
      <c r="P268" s="263">
        <f>SUM('Таблиця 1'!H24:H27)</f>
        <v>0</v>
      </c>
    </row>
    <row r="269" spans="1:16" ht="16.5" x14ac:dyDescent="0.3">
      <c r="A269" s="25"/>
      <c r="B269" s="26"/>
      <c r="C269" s="27"/>
      <c r="D269" s="26"/>
      <c r="E269" s="24"/>
      <c r="F269" s="1"/>
      <c r="G269" s="8"/>
      <c r="H269" s="8"/>
      <c r="I269" s="8"/>
      <c r="L269" s="264" t="s">
        <v>503</v>
      </c>
      <c r="M269" s="265"/>
      <c r="N269" s="265"/>
      <c r="O269" s="265"/>
      <c r="P269" s="266">
        <f>'Таблиця 1'!H23</f>
        <v>0</v>
      </c>
    </row>
    <row r="270" spans="1:16" ht="16.5" x14ac:dyDescent="0.3">
      <c r="A270" s="19"/>
      <c r="B270" s="16"/>
      <c r="C270" s="17"/>
      <c r="D270" s="16"/>
      <c r="E270" s="24"/>
      <c r="F270" s="16"/>
      <c r="G270" s="21"/>
      <c r="H270" s="16"/>
      <c r="I270" s="16"/>
      <c r="L270" s="261" t="s">
        <v>501</v>
      </c>
      <c r="M270" s="262"/>
      <c r="N270" s="262"/>
      <c r="O270" s="262"/>
      <c r="P270" s="263">
        <f>SUM('Таблиця 1'!I24:I27)</f>
        <v>0</v>
      </c>
    </row>
    <row r="271" spans="1:16" ht="16.5" x14ac:dyDescent="0.3">
      <c r="A271" s="22"/>
      <c r="B271" s="1"/>
      <c r="C271" s="23"/>
      <c r="D271" s="1"/>
      <c r="E271" s="24"/>
      <c r="F271" s="1"/>
      <c r="G271" s="8"/>
      <c r="H271" s="8"/>
      <c r="I271" s="8"/>
      <c r="L271" s="264" t="s">
        <v>503</v>
      </c>
      <c r="M271" s="265"/>
      <c r="N271" s="265"/>
      <c r="O271" s="265"/>
      <c r="P271" s="266">
        <f>'Таблиця 1'!I23</f>
        <v>0</v>
      </c>
    </row>
    <row r="272" spans="1:16" ht="16.5" x14ac:dyDescent="0.3">
      <c r="A272" s="25"/>
      <c r="B272" s="26"/>
      <c r="C272" s="27"/>
      <c r="D272" s="26"/>
      <c r="E272" s="24"/>
      <c r="F272" s="1"/>
      <c r="G272" s="8"/>
      <c r="H272" s="8"/>
      <c r="I272" s="8"/>
      <c r="L272" s="261" t="s">
        <v>502</v>
      </c>
      <c r="M272" s="262"/>
      <c r="N272" s="262"/>
      <c r="O272" s="262"/>
      <c r="P272" s="267">
        <f>SUM('Таблиця 1'!J24:J27)</f>
        <v>0</v>
      </c>
    </row>
    <row r="273" spans="1:16" ht="17.25" thickBot="1" x14ac:dyDescent="0.35">
      <c r="A273" s="19"/>
      <c r="B273" s="16"/>
      <c r="C273" s="17"/>
      <c r="D273" s="16"/>
      <c r="E273" s="24"/>
      <c r="F273" s="16"/>
      <c r="G273" s="21"/>
      <c r="H273" s="16"/>
      <c r="I273" s="16"/>
      <c r="L273" s="268" t="s">
        <v>503</v>
      </c>
      <c r="M273" s="269"/>
      <c r="N273" s="269"/>
      <c r="O273" s="269"/>
      <c r="P273" s="270">
        <f>'Таблиця 1'!J23</f>
        <v>0</v>
      </c>
    </row>
    <row r="274" spans="1:16" ht="16.5" x14ac:dyDescent="0.3">
      <c r="A274" s="22"/>
      <c r="B274" s="1"/>
      <c r="C274" s="23"/>
      <c r="D274" s="1"/>
      <c r="E274" s="24"/>
      <c r="F274" s="1"/>
      <c r="G274" s="8"/>
      <c r="H274" s="8"/>
      <c r="I274" s="8"/>
      <c r="L274" s="261" t="s">
        <v>505</v>
      </c>
      <c r="M274" s="262"/>
      <c r="N274" s="262"/>
      <c r="O274" s="262"/>
      <c r="P274" s="263">
        <f>'Таблиця 1'!E29+'Таблиця 1'!E31+'Таблиця 1'!E32+'Таблиця 1'!E33+'Таблиця 1'!E34+'Таблиця 1'!E35+'Таблиця 1'!E36+'Таблиця 1'!E37+'Таблиця 1'!E38+'Таблиця 1'!E39+'Таблиця 1'!E40+'Таблиця 1'!E41</f>
        <v>70</v>
      </c>
    </row>
    <row r="275" spans="1:16" ht="16.5" x14ac:dyDescent="0.3">
      <c r="A275" s="25"/>
      <c r="B275" s="26"/>
      <c r="C275" s="27"/>
      <c r="D275" s="26"/>
      <c r="E275" s="24"/>
      <c r="F275" s="1"/>
      <c r="G275" s="8"/>
      <c r="H275" s="8"/>
      <c r="I275" s="8"/>
      <c r="L275" s="264" t="s">
        <v>504</v>
      </c>
      <c r="M275" s="265"/>
      <c r="N275" s="265"/>
      <c r="O275" s="265"/>
      <c r="P275" s="266">
        <f>'Таблиця 1'!E28</f>
        <v>70</v>
      </c>
    </row>
    <row r="276" spans="1:16" ht="16.5" x14ac:dyDescent="0.3">
      <c r="A276" s="19"/>
      <c r="B276" s="16"/>
      <c r="C276" s="17"/>
      <c r="D276" s="16"/>
      <c r="E276" s="24"/>
      <c r="F276" s="16"/>
      <c r="G276" s="21"/>
      <c r="H276" s="16"/>
      <c r="I276" s="16"/>
      <c r="L276" s="261" t="s">
        <v>506</v>
      </c>
      <c r="M276" s="262"/>
      <c r="N276" s="262"/>
      <c r="O276" s="262"/>
      <c r="P276" s="263">
        <f>'Таблиця 1'!F29+'Таблиця 1'!F31+'Таблиця 1'!F32+'Таблиця 1'!F33+'Таблиця 1'!F34+'Таблиця 1'!F35+'Таблиця 1'!F36+'Таблиця 1'!F37+'Таблиця 1'!F38+'Таблиця 1'!F39+'Таблиця 1'!F40+'Таблиця 1'!F41</f>
        <v>90</v>
      </c>
    </row>
    <row r="277" spans="1:16" ht="16.5" x14ac:dyDescent="0.3">
      <c r="A277" s="22"/>
      <c r="B277" s="1"/>
      <c r="C277" s="23"/>
      <c r="D277" s="1"/>
      <c r="E277" s="24"/>
      <c r="F277" s="1"/>
      <c r="G277" s="8"/>
      <c r="H277" s="8"/>
      <c r="I277" s="8"/>
      <c r="L277" s="264" t="s">
        <v>504</v>
      </c>
      <c r="M277" s="265"/>
      <c r="N277" s="265"/>
      <c r="O277" s="265"/>
      <c r="P277" s="266">
        <f>'Таблиця 1'!F28</f>
        <v>90</v>
      </c>
    </row>
    <row r="278" spans="1:16" ht="16.5" x14ac:dyDescent="0.3">
      <c r="A278" s="25"/>
      <c r="B278" s="26"/>
      <c r="C278" s="27"/>
      <c r="D278" s="26"/>
      <c r="E278" s="24"/>
      <c r="F278" s="1"/>
      <c r="G278" s="8"/>
      <c r="H278" s="8"/>
      <c r="I278" s="8"/>
      <c r="L278" s="261" t="s">
        <v>507</v>
      </c>
      <c r="M278" s="262"/>
      <c r="N278" s="262"/>
      <c r="O278" s="262"/>
      <c r="P278" s="263">
        <f>'Таблиця 1'!G29+'Таблиця 1'!G31+'Таблиця 1'!G32+'Таблиця 1'!G33+'Таблиця 1'!G34+'Таблиця 1'!G35+'Таблиця 1'!G36+'Таблиця 1'!G37+'Таблиця 1'!G38+'Таблиця 1'!G39+'Таблиця 1'!G40+'Таблиця 1'!G41</f>
        <v>0</v>
      </c>
    </row>
    <row r="279" spans="1:16" ht="16.5" x14ac:dyDescent="0.3">
      <c r="A279" s="19"/>
      <c r="B279" s="16"/>
      <c r="C279" s="17"/>
      <c r="D279" s="16"/>
      <c r="E279" s="24"/>
      <c r="F279" s="16"/>
      <c r="G279" s="21"/>
      <c r="H279" s="16"/>
      <c r="I279" s="16"/>
      <c r="L279" s="264" t="s">
        <v>504</v>
      </c>
      <c r="M279" s="265"/>
      <c r="N279" s="265"/>
      <c r="O279" s="265"/>
      <c r="P279" s="266">
        <f>'Таблиця 1'!G28</f>
        <v>0</v>
      </c>
    </row>
    <row r="280" spans="1:16" ht="16.5" x14ac:dyDescent="0.3">
      <c r="A280" s="22"/>
      <c r="B280" s="1"/>
      <c r="C280" s="23"/>
      <c r="D280" s="1"/>
      <c r="E280" s="24"/>
      <c r="F280" s="1"/>
      <c r="G280" s="8"/>
      <c r="H280" s="8"/>
      <c r="I280" s="8"/>
      <c r="L280" s="261" t="s">
        <v>508</v>
      </c>
      <c r="M280" s="262"/>
      <c r="N280" s="262"/>
      <c r="O280" s="262"/>
      <c r="P280" s="263">
        <f>'Таблиця 1'!H29+'Таблиця 1'!H31+'Таблиця 1'!H32+'Таблиця 1'!H33+'Таблиця 1'!H34+'Таблиця 1'!H35+'Таблиця 1'!H36+'Таблиця 1'!H37+'Таблиця 1'!H38+'Таблиця 1'!H39+'Таблиця 1'!H40+'Таблиця 1'!H41</f>
        <v>0</v>
      </c>
    </row>
    <row r="281" spans="1:16" ht="16.5" x14ac:dyDescent="0.3">
      <c r="A281" s="25"/>
      <c r="B281" s="26"/>
      <c r="C281" s="27"/>
      <c r="D281" s="26"/>
      <c r="E281" s="24"/>
      <c r="F281" s="1"/>
      <c r="G281" s="8"/>
      <c r="H281" s="8"/>
      <c r="I281" s="8"/>
      <c r="L281" s="264" t="s">
        <v>504</v>
      </c>
      <c r="M281" s="265"/>
      <c r="N281" s="265"/>
      <c r="O281" s="265"/>
      <c r="P281" s="266">
        <f>'Таблиця 1'!H28</f>
        <v>0</v>
      </c>
    </row>
    <row r="282" spans="1:16" ht="16.5" x14ac:dyDescent="0.3">
      <c r="A282" s="19"/>
      <c r="B282" s="16"/>
      <c r="C282" s="17"/>
      <c r="D282" s="16"/>
      <c r="E282" s="24"/>
      <c r="F282" s="16"/>
      <c r="G282" s="21"/>
      <c r="H282" s="16"/>
      <c r="I282" s="16"/>
      <c r="L282" s="261" t="s">
        <v>509</v>
      </c>
      <c r="M282" s="262"/>
      <c r="N282" s="262"/>
      <c r="O282" s="262"/>
      <c r="P282" s="263">
        <f>'Таблиця 1'!I29+'Таблиця 1'!I31+'Таблиця 1'!I32+'Таблиця 1'!I33+'Таблиця 1'!I34+'Таблиця 1'!I35+'Таблиця 1'!I36+'Таблиця 1'!I37+'Таблиця 1'!I38+'Таблиця 1'!I39+'Таблиця 1'!I40+'Таблиця 1'!I41</f>
        <v>669</v>
      </c>
    </row>
    <row r="283" spans="1:16" ht="16.5" x14ac:dyDescent="0.3">
      <c r="A283" s="22"/>
      <c r="B283" s="1"/>
      <c r="C283" s="23"/>
      <c r="D283" s="1"/>
      <c r="E283" s="24"/>
      <c r="F283" s="1"/>
      <c r="G283" s="8"/>
      <c r="H283" s="8"/>
      <c r="I283" s="8"/>
      <c r="L283" s="264" t="s">
        <v>504</v>
      </c>
      <c r="M283" s="265"/>
      <c r="N283" s="265"/>
      <c r="O283" s="265"/>
      <c r="P283" s="266">
        <f>'Таблиця 1'!I28</f>
        <v>669</v>
      </c>
    </row>
    <row r="284" spans="1:16" ht="16.5" x14ac:dyDescent="0.3">
      <c r="A284" s="25"/>
      <c r="B284" s="26"/>
      <c r="C284" s="27"/>
      <c r="D284" s="26"/>
      <c r="E284" s="24"/>
      <c r="F284" s="1"/>
      <c r="G284" s="8"/>
      <c r="H284" s="8"/>
      <c r="I284" s="8"/>
      <c r="L284" s="261" t="s">
        <v>510</v>
      </c>
      <c r="M284" s="262"/>
      <c r="N284" s="262"/>
      <c r="O284" s="262"/>
      <c r="P284" s="267">
        <f>'Таблиця 1'!J29+'Таблиця 1'!J31+'Таблиця 1'!J32+'Таблиця 1'!J33+'Таблиця 1'!J34+'Таблиця 1'!J35+'Таблиця 1'!J36+'Таблиця 1'!J37+'Таблиця 1'!J38+'Таблиця 1'!J39+'Таблиця 1'!J40+'Таблиця 1'!J41</f>
        <v>668</v>
      </c>
    </row>
    <row r="285" spans="1:16" ht="17.25" thickBot="1" x14ac:dyDescent="0.35">
      <c r="A285" s="19"/>
      <c r="B285" s="16"/>
      <c r="C285" s="17"/>
      <c r="D285" s="16"/>
      <c r="E285" s="24"/>
      <c r="F285" s="16"/>
      <c r="G285" s="21"/>
      <c r="H285" s="16"/>
      <c r="I285" s="16"/>
      <c r="L285" s="268" t="s">
        <v>504</v>
      </c>
      <c r="M285" s="269"/>
      <c r="N285" s="269"/>
      <c r="O285" s="269"/>
      <c r="P285" s="270">
        <f>'Таблиця 1'!J28</f>
        <v>668</v>
      </c>
    </row>
    <row r="286" spans="1:16" ht="16.5" x14ac:dyDescent="0.3">
      <c r="A286" s="22"/>
      <c r="B286" s="1"/>
      <c r="C286" s="23"/>
      <c r="D286" s="1"/>
      <c r="E286" s="24"/>
      <c r="F286" s="1"/>
      <c r="G286" s="8"/>
      <c r="H286" s="8"/>
      <c r="I286" s="8"/>
      <c r="L286" s="261" t="s">
        <v>511</v>
      </c>
      <c r="M286" s="262"/>
      <c r="N286" s="262"/>
      <c r="O286" s="262"/>
      <c r="P286" s="263">
        <f>'Таб 1'!E2+'Таб 1'!E8</f>
        <v>70</v>
      </c>
    </row>
    <row r="287" spans="1:16" ht="16.5" x14ac:dyDescent="0.3">
      <c r="A287" s="25"/>
      <c r="B287" s="26"/>
      <c r="C287" s="27"/>
      <c r="D287" s="26"/>
      <c r="E287" s="24"/>
      <c r="F287" s="1"/>
      <c r="G287" s="8"/>
      <c r="H287" s="8"/>
      <c r="I287" s="8"/>
      <c r="L287" s="264" t="s">
        <v>504</v>
      </c>
      <c r="M287" s="265"/>
      <c r="N287" s="265"/>
      <c r="O287" s="265"/>
      <c r="P287" s="266">
        <f>'Таблиця 1'!E28</f>
        <v>70</v>
      </c>
    </row>
    <row r="288" spans="1:16" ht="16.5" x14ac:dyDescent="0.3">
      <c r="A288" s="19"/>
      <c r="B288" s="16"/>
      <c r="C288" s="17"/>
      <c r="D288" s="16"/>
      <c r="E288" s="24"/>
      <c r="F288" s="16"/>
      <c r="G288" s="21"/>
      <c r="H288" s="16"/>
      <c r="I288" s="16"/>
      <c r="L288" s="261" t="s">
        <v>512</v>
      </c>
      <c r="M288" s="262"/>
      <c r="N288" s="262"/>
      <c r="O288" s="262"/>
      <c r="P288" s="263">
        <f>'Таб 1'!F2+'Таб 1'!F8</f>
        <v>90</v>
      </c>
    </row>
    <row r="289" spans="1:16" ht="16.5" x14ac:dyDescent="0.3">
      <c r="A289" s="22"/>
      <c r="B289" s="1"/>
      <c r="C289" s="23"/>
      <c r="D289" s="1"/>
      <c r="E289" s="24"/>
      <c r="F289" s="1"/>
      <c r="G289" s="8"/>
      <c r="H289" s="8"/>
      <c r="I289" s="8"/>
      <c r="L289" s="264" t="s">
        <v>504</v>
      </c>
      <c r="M289" s="265"/>
      <c r="N289" s="265"/>
      <c r="O289" s="265"/>
      <c r="P289" s="266">
        <f>'Таблиця 1'!F28</f>
        <v>90</v>
      </c>
    </row>
    <row r="290" spans="1:16" ht="16.5" x14ac:dyDescent="0.3">
      <c r="A290" s="25"/>
      <c r="B290" s="26"/>
      <c r="C290" s="27"/>
      <c r="D290" s="26"/>
      <c r="E290" s="24"/>
      <c r="F290" s="1"/>
      <c r="G290" s="8"/>
      <c r="H290" s="8"/>
      <c r="I290" s="8"/>
      <c r="L290" s="261" t="s">
        <v>513</v>
      </c>
      <c r="M290" s="262"/>
      <c r="N290" s="262"/>
      <c r="O290" s="262"/>
      <c r="P290" s="263">
        <f>'Таб 1'!G2+'Таб 1'!G8</f>
        <v>0</v>
      </c>
    </row>
    <row r="291" spans="1:16" ht="16.5" x14ac:dyDescent="0.3">
      <c r="A291" s="19"/>
      <c r="B291" s="16"/>
      <c r="C291" s="17"/>
      <c r="D291" s="16"/>
      <c r="E291" s="24"/>
      <c r="F291" s="16"/>
      <c r="G291" s="21"/>
      <c r="H291" s="16"/>
      <c r="I291" s="16"/>
      <c r="L291" s="264" t="s">
        <v>504</v>
      </c>
      <c r="M291" s="265"/>
      <c r="N291" s="265"/>
      <c r="O291" s="265"/>
      <c r="P291" s="266">
        <f>'Таблиця 1'!G28</f>
        <v>0</v>
      </c>
    </row>
    <row r="292" spans="1:16" ht="16.5" x14ac:dyDescent="0.3">
      <c r="A292" s="22"/>
      <c r="B292" s="1"/>
      <c r="C292" s="23"/>
      <c r="D292" s="1"/>
      <c r="E292" s="24"/>
      <c r="F292" s="1"/>
      <c r="G292" s="8"/>
      <c r="H292" s="8"/>
      <c r="I292" s="8"/>
      <c r="L292" s="261" t="s">
        <v>514</v>
      </c>
      <c r="M292" s="262"/>
      <c r="N292" s="262"/>
      <c r="O292" s="262"/>
      <c r="P292" s="263">
        <f>'Таб 1'!H2+'Таб 1'!H8</f>
        <v>0</v>
      </c>
    </row>
    <row r="293" spans="1:16" ht="16.5" x14ac:dyDescent="0.3">
      <c r="A293" s="25"/>
      <c r="B293" s="26"/>
      <c r="C293" s="27"/>
      <c r="D293" s="26"/>
      <c r="E293" s="24"/>
      <c r="F293" s="1"/>
      <c r="G293" s="8"/>
      <c r="H293" s="8"/>
      <c r="I293" s="8"/>
      <c r="L293" s="264" t="s">
        <v>504</v>
      </c>
      <c r="M293" s="265"/>
      <c r="N293" s="265"/>
      <c r="O293" s="265"/>
      <c r="P293" s="266">
        <f>'Таблиця 1'!H28</f>
        <v>0</v>
      </c>
    </row>
    <row r="294" spans="1:16" ht="16.5" x14ac:dyDescent="0.3">
      <c r="A294" s="19"/>
      <c r="B294" s="16"/>
      <c r="C294" s="17"/>
      <c r="D294" s="16"/>
      <c r="E294" s="24"/>
      <c r="F294" s="16"/>
      <c r="G294" s="21"/>
      <c r="H294" s="16"/>
      <c r="I294" s="16"/>
      <c r="L294" s="261" t="s">
        <v>515</v>
      </c>
      <c r="M294" s="262"/>
      <c r="N294" s="262"/>
      <c r="O294" s="262"/>
      <c r="P294" s="263">
        <f>'Таб 1'!I2+'Таб 1'!I8</f>
        <v>669</v>
      </c>
    </row>
    <row r="295" spans="1:16" ht="16.5" x14ac:dyDescent="0.3">
      <c r="A295" s="22"/>
      <c r="B295" s="1"/>
      <c r="C295" s="23"/>
      <c r="D295" s="1"/>
      <c r="E295" s="24"/>
      <c r="F295" s="1"/>
      <c r="G295" s="8"/>
      <c r="H295" s="8"/>
      <c r="I295" s="8"/>
      <c r="L295" s="264" t="s">
        <v>504</v>
      </c>
      <c r="M295" s="265"/>
      <c r="N295" s="265"/>
      <c r="O295" s="265"/>
      <c r="P295" s="266">
        <f>'Таблиця 1'!I28</f>
        <v>669</v>
      </c>
    </row>
    <row r="296" spans="1:16" ht="16.5" x14ac:dyDescent="0.3">
      <c r="A296" s="25"/>
      <c r="B296" s="26"/>
      <c r="C296" s="27"/>
      <c r="D296" s="26"/>
      <c r="E296" s="24"/>
      <c r="F296" s="1"/>
      <c r="G296" s="8"/>
      <c r="H296" s="8"/>
      <c r="I296" s="8"/>
      <c r="L296" s="261" t="s">
        <v>516</v>
      </c>
      <c r="M296" s="262"/>
      <c r="N296" s="262"/>
      <c r="O296" s="262"/>
      <c r="P296" s="263">
        <f>'Таб 1'!J2+'Таб 1'!J8</f>
        <v>668</v>
      </c>
    </row>
    <row r="297" spans="1:16" ht="17.25" thickBot="1" x14ac:dyDescent="0.35">
      <c r="A297" s="19"/>
      <c r="B297" s="16"/>
      <c r="C297" s="17"/>
      <c r="D297" s="16"/>
      <c r="E297" s="24"/>
      <c r="F297" s="16"/>
      <c r="G297" s="21"/>
      <c r="H297" s="16"/>
      <c r="I297" s="16"/>
      <c r="L297" s="268" t="s">
        <v>504</v>
      </c>
      <c r="M297" s="269"/>
      <c r="N297" s="269"/>
      <c r="O297" s="269"/>
      <c r="P297" s="270">
        <f>'Таблиця 1'!J28</f>
        <v>668</v>
      </c>
    </row>
    <row r="298" spans="1:16" ht="16.5" x14ac:dyDescent="0.3">
      <c r="A298" s="22"/>
      <c r="B298" s="1"/>
      <c r="C298" s="23"/>
      <c r="D298" s="1"/>
      <c r="E298" s="24"/>
      <c r="F298" s="1"/>
      <c r="G298" s="8"/>
      <c r="H298" s="8"/>
      <c r="I298" s="8"/>
      <c r="L298" s="261" t="s">
        <v>525</v>
      </c>
      <c r="M298" s="262"/>
      <c r="N298" s="262"/>
      <c r="O298" s="262"/>
      <c r="P298" s="263">
        <f>SUM('Таб 1'!E3:E7)</f>
        <v>31</v>
      </c>
    </row>
    <row r="299" spans="1:16" ht="16.5" x14ac:dyDescent="0.3">
      <c r="A299" s="25"/>
      <c r="B299" s="26"/>
      <c r="C299" s="27"/>
      <c r="D299" s="26"/>
      <c r="E299" s="24"/>
      <c r="F299" s="1"/>
      <c r="G299" s="8"/>
      <c r="H299" s="8"/>
      <c r="I299" s="8"/>
      <c r="L299" s="264" t="s">
        <v>524</v>
      </c>
      <c r="M299" s="265"/>
      <c r="N299" s="265"/>
      <c r="O299" s="265"/>
      <c r="P299" s="266">
        <f>'Таб 1'!E2</f>
        <v>31</v>
      </c>
    </row>
    <row r="300" spans="1:16" ht="16.5" x14ac:dyDescent="0.3">
      <c r="A300" s="19"/>
      <c r="B300" s="16"/>
      <c r="C300" s="17"/>
      <c r="D300" s="16"/>
      <c r="E300" s="24"/>
      <c r="F300" s="16"/>
      <c r="G300" s="21"/>
      <c r="H300" s="16"/>
      <c r="I300" s="16"/>
      <c r="L300" s="261" t="s">
        <v>526</v>
      </c>
      <c r="M300" s="262"/>
      <c r="N300" s="262"/>
      <c r="O300" s="262"/>
      <c r="P300" s="263">
        <f>SUM('Таб 1'!F3:F7)</f>
        <v>44</v>
      </c>
    </row>
    <row r="301" spans="1:16" ht="16.5" x14ac:dyDescent="0.3">
      <c r="A301" s="22"/>
      <c r="B301" s="1"/>
      <c r="C301" s="23"/>
      <c r="D301" s="1"/>
      <c r="E301" s="24"/>
      <c r="F301" s="1"/>
      <c r="G301" s="8"/>
      <c r="H301" s="8"/>
      <c r="I301" s="8"/>
      <c r="L301" s="264" t="s">
        <v>524</v>
      </c>
      <c r="M301" s="265"/>
      <c r="N301" s="265"/>
      <c r="O301" s="265"/>
      <c r="P301" s="266">
        <f>'Таб 1'!F2</f>
        <v>44</v>
      </c>
    </row>
    <row r="302" spans="1:16" ht="16.5" x14ac:dyDescent="0.3">
      <c r="A302" s="25"/>
      <c r="B302" s="26"/>
      <c r="C302" s="27"/>
      <c r="D302" s="26"/>
      <c r="E302" s="24"/>
      <c r="F302" s="1"/>
      <c r="G302" s="8"/>
      <c r="H302" s="8"/>
      <c r="I302" s="8"/>
      <c r="L302" s="261" t="s">
        <v>527</v>
      </c>
      <c r="M302" s="262"/>
      <c r="N302" s="262"/>
      <c r="O302" s="262"/>
      <c r="P302" s="263">
        <f>SUM('Таб 1'!G3:G7)</f>
        <v>0</v>
      </c>
    </row>
    <row r="303" spans="1:16" ht="16.5" x14ac:dyDescent="0.3">
      <c r="A303" s="19"/>
      <c r="B303" s="16"/>
      <c r="C303" s="17"/>
      <c r="D303" s="16"/>
      <c r="E303" s="24"/>
      <c r="F303" s="16"/>
      <c r="G303" s="21"/>
      <c r="H303" s="16"/>
      <c r="I303" s="16"/>
      <c r="L303" s="264" t="s">
        <v>524</v>
      </c>
      <c r="M303" s="265"/>
      <c r="N303" s="265"/>
      <c r="O303" s="265"/>
      <c r="P303" s="266">
        <f>'Таб 1'!G2</f>
        <v>0</v>
      </c>
    </row>
    <row r="304" spans="1:16" ht="16.5" x14ac:dyDescent="0.3">
      <c r="A304" s="22"/>
      <c r="B304" s="1"/>
      <c r="C304" s="23"/>
      <c r="D304" s="1"/>
      <c r="E304" s="24"/>
      <c r="F304" s="1"/>
      <c r="G304" s="8"/>
      <c r="H304" s="8"/>
      <c r="I304" s="8"/>
      <c r="L304" s="261" t="s">
        <v>528</v>
      </c>
      <c r="M304" s="262"/>
      <c r="N304" s="262"/>
      <c r="O304" s="262"/>
      <c r="P304" s="263">
        <f>SUM('Таб 1'!H3:H7)</f>
        <v>0</v>
      </c>
    </row>
    <row r="305" spans="1:16" ht="16.5" x14ac:dyDescent="0.3">
      <c r="A305" s="25"/>
      <c r="B305" s="26"/>
      <c r="C305" s="27"/>
      <c r="D305" s="26"/>
      <c r="E305" s="24"/>
      <c r="F305" s="1"/>
      <c r="G305" s="8"/>
      <c r="H305" s="8"/>
      <c r="I305" s="8"/>
      <c r="L305" s="264" t="s">
        <v>524</v>
      </c>
      <c r="M305" s="265"/>
      <c r="N305" s="265"/>
      <c r="O305" s="265"/>
      <c r="P305" s="266">
        <f>'Таб 1'!H2</f>
        <v>0</v>
      </c>
    </row>
    <row r="306" spans="1:16" ht="16.5" x14ac:dyDescent="0.3">
      <c r="A306" s="19"/>
      <c r="B306" s="16"/>
      <c r="C306" s="17"/>
      <c r="D306" s="16"/>
      <c r="E306" s="24"/>
      <c r="F306" s="16"/>
      <c r="G306" s="21"/>
      <c r="H306" s="16"/>
      <c r="I306" s="16"/>
      <c r="L306" s="261" t="s">
        <v>529</v>
      </c>
      <c r="M306" s="262"/>
      <c r="N306" s="262"/>
      <c r="O306" s="262"/>
      <c r="P306" s="263">
        <f>SUM('Таб 1'!I3:I7)</f>
        <v>568</v>
      </c>
    </row>
    <row r="307" spans="1:16" ht="16.5" x14ac:dyDescent="0.3">
      <c r="A307" s="22"/>
      <c r="B307" s="1"/>
      <c r="C307" s="23"/>
      <c r="D307" s="1"/>
      <c r="E307" s="24"/>
      <c r="F307" s="1"/>
      <c r="G307" s="8"/>
      <c r="H307" s="8"/>
      <c r="I307" s="8"/>
      <c r="L307" s="264" t="s">
        <v>524</v>
      </c>
      <c r="M307" s="265"/>
      <c r="N307" s="265"/>
      <c r="O307" s="265"/>
      <c r="P307" s="266">
        <f>'Таб 1'!I2</f>
        <v>568</v>
      </c>
    </row>
    <row r="308" spans="1:16" ht="16.5" x14ac:dyDescent="0.3">
      <c r="A308" s="25"/>
      <c r="B308" s="26"/>
      <c r="C308" s="27"/>
      <c r="D308" s="26"/>
      <c r="E308" s="24"/>
      <c r="F308" s="1"/>
      <c r="G308" s="8"/>
      <c r="H308" s="8"/>
      <c r="I308" s="8"/>
      <c r="L308" s="261" t="s">
        <v>530</v>
      </c>
      <c r="M308" s="262"/>
      <c r="N308" s="262"/>
      <c r="O308" s="262"/>
      <c r="P308" s="267">
        <f>SUM('Таб 1'!J3:J7)</f>
        <v>568</v>
      </c>
    </row>
    <row r="309" spans="1:16" ht="17.25" thickBot="1" x14ac:dyDescent="0.35">
      <c r="A309" s="19"/>
      <c r="B309" s="16"/>
      <c r="C309" s="17"/>
      <c r="D309" s="16"/>
      <c r="E309" s="24"/>
      <c r="F309" s="16"/>
      <c r="G309" s="21"/>
      <c r="H309" s="16"/>
      <c r="I309" s="16"/>
      <c r="L309" s="268" t="s">
        <v>524</v>
      </c>
      <c r="M309" s="269"/>
      <c r="N309" s="269"/>
      <c r="O309" s="269"/>
      <c r="P309" s="270">
        <f>'Таб 1'!J2</f>
        <v>568</v>
      </c>
    </row>
    <row r="310" spans="1:16" ht="16.5" x14ac:dyDescent="0.3">
      <c r="A310" s="22"/>
      <c r="B310" s="1"/>
      <c r="C310" s="23"/>
      <c r="D310" s="1"/>
      <c r="E310" s="24"/>
      <c r="F310" s="1"/>
      <c r="G310" s="8"/>
      <c r="H310" s="8"/>
      <c r="I310" s="8"/>
      <c r="L310" s="261" t="s">
        <v>531</v>
      </c>
      <c r="M310" s="262"/>
      <c r="N310" s="262"/>
      <c r="O310" s="262"/>
      <c r="P310" s="263">
        <f>SUM('Таб 1'!E9:E12)</f>
        <v>39</v>
      </c>
    </row>
    <row r="311" spans="1:16" ht="16.5" x14ac:dyDescent="0.3">
      <c r="A311" s="25"/>
      <c r="B311" s="26"/>
      <c r="C311" s="27"/>
      <c r="D311" s="26"/>
      <c r="E311" s="24"/>
      <c r="F311" s="1"/>
      <c r="G311" s="8"/>
      <c r="H311" s="8"/>
      <c r="I311" s="8"/>
      <c r="L311" s="264" t="s">
        <v>532</v>
      </c>
      <c r="M311" s="265"/>
      <c r="N311" s="265"/>
      <c r="O311" s="265"/>
      <c r="P311" s="266">
        <f>'Таб 1'!E8</f>
        <v>39</v>
      </c>
    </row>
    <row r="312" spans="1:16" ht="16.5" x14ac:dyDescent="0.3">
      <c r="A312" s="19"/>
      <c r="B312" s="16"/>
      <c r="C312" s="17"/>
      <c r="D312" s="16"/>
      <c r="E312" s="24"/>
      <c r="F312" s="16"/>
      <c r="G312" s="21"/>
      <c r="H312" s="16"/>
      <c r="I312" s="16"/>
      <c r="L312" s="261" t="s">
        <v>533</v>
      </c>
      <c r="M312" s="262"/>
      <c r="N312" s="262"/>
      <c r="O312" s="262"/>
      <c r="P312" s="263">
        <f>SUM('Таб 1'!F9:F12)</f>
        <v>46</v>
      </c>
    </row>
    <row r="313" spans="1:16" ht="16.5" x14ac:dyDescent="0.3">
      <c r="A313" s="22"/>
      <c r="B313" s="1"/>
      <c r="C313" s="23"/>
      <c r="D313" s="1"/>
      <c r="E313" s="24"/>
      <c r="F313" s="1"/>
      <c r="G313" s="8"/>
      <c r="H313" s="8"/>
      <c r="I313" s="8"/>
      <c r="L313" s="264" t="s">
        <v>532</v>
      </c>
      <c r="M313" s="265"/>
      <c r="N313" s="265"/>
      <c r="O313" s="265"/>
      <c r="P313" s="266">
        <f>'Таб 1'!F8</f>
        <v>46</v>
      </c>
    </row>
    <row r="314" spans="1:16" ht="16.5" x14ac:dyDescent="0.3">
      <c r="A314" s="25"/>
      <c r="B314" s="26"/>
      <c r="C314" s="27"/>
      <c r="D314" s="26"/>
      <c r="E314" s="24"/>
      <c r="F314" s="1"/>
      <c r="G314" s="8"/>
      <c r="H314" s="8"/>
      <c r="I314" s="8"/>
      <c r="L314" s="261" t="s">
        <v>534</v>
      </c>
      <c r="M314" s="262"/>
      <c r="N314" s="262"/>
      <c r="O314" s="262"/>
      <c r="P314" s="263">
        <f>SUM('Таб 1'!G9:G12)</f>
        <v>0</v>
      </c>
    </row>
    <row r="315" spans="1:16" ht="16.5" x14ac:dyDescent="0.3">
      <c r="A315" s="19"/>
      <c r="B315" s="16"/>
      <c r="C315" s="17"/>
      <c r="D315" s="16"/>
      <c r="E315" s="24"/>
      <c r="F315" s="16"/>
      <c r="G315" s="21"/>
      <c r="H315" s="16"/>
      <c r="I315" s="16"/>
      <c r="L315" s="264" t="s">
        <v>532</v>
      </c>
      <c r="M315" s="265"/>
      <c r="N315" s="265"/>
      <c r="O315" s="265"/>
      <c r="P315" s="266">
        <f>'Таб 1'!G8</f>
        <v>0</v>
      </c>
    </row>
    <row r="316" spans="1:16" ht="16.5" x14ac:dyDescent="0.3">
      <c r="A316" s="22"/>
      <c r="B316" s="1"/>
      <c r="C316" s="23"/>
      <c r="D316" s="1"/>
      <c r="E316" s="24"/>
      <c r="F316" s="1"/>
      <c r="G316" s="8"/>
      <c r="H316" s="8"/>
      <c r="I316" s="8"/>
      <c r="L316" s="261" t="s">
        <v>535</v>
      </c>
      <c r="M316" s="262"/>
      <c r="N316" s="262"/>
      <c r="O316" s="262"/>
      <c r="P316" s="263">
        <f>SUM('Таб 1'!H9:H12)</f>
        <v>0</v>
      </c>
    </row>
    <row r="317" spans="1:16" ht="16.5" x14ac:dyDescent="0.3">
      <c r="A317" s="25"/>
      <c r="B317" s="26"/>
      <c r="C317" s="27"/>
      <c r="D317" s="26"/>
      <c r="E317" s="24"/>
      <c r="F317" s="1"/>
      <c r="G317" s="8"/>
      <c r="H317" s="8"/>
      <c r="I317" s="8"/>
      <c r="L317" s="264" t="s">
        <v>532</v>
      </c>
      <c r="M317" s="265"/>
      <c r="N317" s="265"/>
      <c r="O317" s="265"/>
      <c r="P317" s="266">
        <f>'Таб 1'!H8</f>
        <v>0</v>
      </c>
    </row>
    <row r="318" spans="1:16" ht="16.5" x14ac:dyDescent="0.3">
      <c r="A318" s="19"/>
      <c r="B318" s="16"/>
      <c r="C318" s="17"/>
      <c r="D318" s="16"/>
      <c r="E318" s="24"/>
      <c r="F318" s="16"/>
      <c r="G318" s="21"/>
      <c r="H318" s="16"/>
      <c r="I318" s="16"/>
      <c r="L318" s="261" t="s">
        <v>536</v>
      </c>
      <c r="M318" s="262"/>
      <c r="N318" s="262"/>
      <c r="O318" s="262"/>
      <c r="P318" s="263">
        <f>SUM('Таб 1'!I9:I12)</f>
        <v>101</v>
      </c>
    </row>
    <row r="319" spans="1:16" ht="16.5" x14ac:dyDescent="0.3">
      <c r="A319" s="22"/>
      <c r="B319" s="1"/>
      <c r="C319" s="23"/>
      <c r="D319" s="1"/>
      <c r="E319" s="24"/>
      <c r="F319" s="1"/>
      <c r="G319" s="8"/>
      <c r="H319" s="8"/>
      <c r="I319" s="8"/>
      <c r="L319" s="264" t="s">
        <v>532</v>
      </c>
      <c r="M319" s="265"/>
      <c r="N319" s="265"/>
      <c r="O319" s="265"/>
      <c r="P319" s="266">
        <f>'Таб 1'!I8</f>
        <v>101</v>
      </c>
    </row>
    <row r="320" spans="1:16" ht="16.5" x14ac:dyDescent="0.3">
      <c r="A320" s="25"/>
      <c r="B320" s="26"/>
      <c r="C320" s="27"/>
      <c r="D320" s="26"/>
      <c r="E320" s="24"/>
      <c r="F320" s="1"/>
      <c r="G320" s="8"/>
      <c r="H320" s="8"/>
      <c r="I320" s="8"/>
      <c r="L320" s="261" t="s">
        <v>537</v>
      </c>
      <c r="M320" s="262"/>
      <c r="N320" s="262"/>
      <c r="O320" s="262"/>
      <c r="P320" s="267">
        <f>SUM('Таб 1'!J9:J12)</f>
        <v>100</v>
      </c>
    </row>
    <row r="321" spans="1:16" ht="17.25" thickBot="1" x14ac:dyDescent="0.35">
      <c r="A321" s="19"/>
      <c r="B321" s="16"/>
      <c r="C321" s="17"/>
      <c r="D321" s="16"/>
      <c r="E321" s="24"/>
      <c r="F321" s="16"/>
      <c r="G321" s="21"/>
      <c r="H321" s="16"/>
      <c r="I321" s="16"/>
      <c r="L321" s="268" t="s">
        <v>532</v>
      </c>
      <c r="M321" s="269"/>
      <c r="N321" s="269"/>
      <c r="O321" s="269"/>
      <c r="P321" s="270">
        <f>'Таб 1'!J8</f>
        <v>100</v>
      </c>
    </row>
    <row r="322" spans="1:16" ht="16.5" x14ac:dyDescent="0.3">
      <c r="A322" s="22"/>
      <c r="B322" s="1"/>
      <c r="C322" s="23"/>
      <c r="D322" s="1"/>
      <c r="E322" s="24"/>
      <c r="F322" s="1"/>
      <c r="G322" s="8"/>
      <c r="H322" s="8"/>
      <c r="I322" s="8"/>
      <c r="L322" s="261" t="s">
        <v>539</v>
      </c>
      <c r="M322" s="262"/>
      <c r="N322" s="262"/>
      <c r="O322" s="262"/>
      <c r="P322" s="263">
        <f>'Таб 1'!E14+'Таб 1'!E18</f>
        <v>2</v>
      </c>
    </row>
    <row r="323" spans="1:16" ht="16.5" x14ac:dyDescent="0.3">
      <c r="A323" s="25"/>
      <c r="B323" s="26"/>
      <c r="C323" s="27"/>
      <c r="D323" s="26"/>
      <c r="E323" s="24"/>
      <c r="F323" s="1"/>
      <c r="G323" s="8"/>
      <c r="H323" s="8"/>
      <c r="I323" s="8"/>
      <c r="L323" s="264" t="s">
        <v>538</v>
      </c>
      <c r="M323" s="265"/>
      <c r="N323" s="265"/>
      <c r="O323" s="265"/>
      <c r="P323" s="266">
        <f>'Таб 1'!E13</f>
        <v>2</v>
      </c>
    </row>
    <row r="324" spans="1:16" ht="16.5" x14ac:dyDescent="0.3">
      <c r="A324" s="19"/>
      <c r="B324" s="16"/>
      <c r="C324" s="17"/>
      <c r="D324" s="16"/>
      <c r="E324" s="24"/>
      <c r="F324" s="16"/>
      <c r="G324" s="21"/>
      <c r="H324" s="16"/>
      <c r="I324" s="16"/>
      <c r="L324" s="261" t="s">
        <v>540</v>
      </c>
      <c r="M324" s="262"/>
      <c r="N324" s="262"/>
      <c r="O324" s="262"/>
      <c r="P324" s="263">
        <f>'Таб 1'!F14+'Таб 1'!F18</f>
        <v>2</v>
      </c>
    </row>
    <row r="325" spans="1:16" ht="16.5" x14ac:dyDescent="0.3">
      <c r="A325" s="22"/>
      <c r="B325" s="1"/>
      <c r="C325" s="23"/>
      <c r="D325" s="1"/>
      <c r="E325" s="24"/>
      <c r="F325" s="1"/>
      <c r="G325" s="8"/>
      <c r="H325" s="8"/>
      <c r="I325" s="8"/>
      <c r="L325" s="264" t="s">
        <v>538</v>
      </c>
      <c r="M325" s="265"/>
      <c r="N325" s="265"/>
      <c r="O325" s="265"/>
      <c r="P325" s="266">
        <f>'Таб 1'!F13</f>
        <v>2</v>
      </c>
    </row>
    <row r="326" spans="1:16" ht="16.5" x14ac:dyDescent="0.3">
      <c r="A326" s="25"/>
      <c r="B326" s="26"/>
      <c r="C326" s="27"/>
      <c r="D326" s="26"/>
      <c r="E326" s="24"/>
      <c r="F326" s="1"/>
      <c r="G326" s="8"/>
      <c r="H326" s="8"/>
      <c r="I326" s="8"/>
      <c r="L326" s="261" t="s">
        <v>541</v>
      </c>
      <c r="M326" s="262"/>
      <c r="N326" s="262"/>
      <c r="O326" s="262"/>
      <c r="P326" s="263">
        <f>'Таб 1'!G14+'Таб 1'!G18</f>
        <v>0</v>
      </c>
    </row>
    <row r="327" spans="1:16" ht="16.5" x14ac:dyDescent="0.3">
      <c r="A327" s="19"/>
      <c r="B327" s="16"/>
      <c r="C327" s="17"/>
      <c r="D327" s="16"/>
      <c r="E327" s="24"/>
      <c r="F327" s="16"/>
      <c r="G327" s="21"/>
      <c r="H327" s="16"/>
      <c r="I327" s="16"/>
      <c r="L327" s="264" t="s">
        <v>538</v>
      </c>
      <c r="M327" s="265"/>
      <c r="N327" s="265"/>
      <c r="O327" s="265"/>
      <c r="P327" s="266">
        <f>'Таб 1'!G13</f>
        <v>0</v>
      </c>
    </row>
    <row r="328" spans="1:16" ht="16.5" x14ac:dyDescent="0.3">
      <c r="A328" s="22"/>
      <c r="B328" s="1"/>
      <c r="C328" s="23"/>
      <c r="D328" s="1"/>
      <c r="E328" s="24"/>
      <c r="F328" s="1"/>
      <c r="G328" s="8"/>
      <c r="H328" s="8"/>
      <c r="I328" s="8"/>
      <c r="L328" s="261" t="s">
        <v>542</v>
      </c>
      <c r="M328" s="262"/>
      <c r="N328" s="262"/>
      <c r="O328" s="262"/>
      <c r="P328" s="263">
        <f>'Таб 1'!H14+'Таб 1'!H18</f>
        <v>0</v>
      </c>
    </row>
    <row r="329" spans="1:16" ht="16.5" x14ac:dyDescent="0.3">
      <c r="A329" s="25"/>
      <c r="B329" s="26"/>
      <c r="C329" s="27"/>
      <c r="D329" s="26"/>
      <c r="E329" s="24"/>
      <c r="F329" s="1"/>
      <c r="G329" s="8"/>
      <c r="H329" s="8"/>
      <c r="I329" s="8"/>
      <c r="L329" s="264" t="s">
        <v>538</v>
      </c>
      <c r="M329" s="265"/>
      <c r="N329" s="265"/>
      <c r="O329" s="265"/>
      <c r="P329" s="266">
        <f>'Таб 1'!H13</f>
        <v>0</v>
      </c>
    </row>
    <row r="330" spans="1:16" ht="16.5" x14ac:dyDescent="0.3">
      <c r="A330" s="19"/>
      <c r="B330" s="16"/>
      <c r="C330" s="17"/>
      <c r="D330" s="16"/>
      <c r="E330" s="24"/>
      <c r="F330" s="16"/>
      <c r="G330" s="21"/>
      <c r="H330" s="16"/>
      <c r="I330" s="16"/>
      <c r="L330" s="261" t="s">
        <v>543</v>
      </c>
      <c r="M330" s="262"/>
      <c r="N330" s="262"/>
      <c r="O330" s="262"/>
      <c r="P330" s="263">
        <f>'Таб 1'!I14+'Таб 1'!I18</f>
        <v>9</v>
      </c>
    </row>
    <row r="331" spans="1:16" ht="16.5" x14ac:dyDescent="0.3">
      <c r="A331" s="22"/>
      <c r="B331" s="1"/>
      <c r="C331" s="23"/>
      <c r="D331" s="1"/>
      <c r="E331" s="24"/>
      <c r="F331" s="1"/>
      <c r="G331" s="8"/>
      <c r="H331" s="8"/>
      <c r="I331" s="8"/>
      <c r="L331" s="264" t="s">
        <v>538</v>
      </c>
      <c r="M331" s="265"/>
      <c r="N331" s="265"/>
      <c r="O331" s="265"/>
      <c r="P331" s="266">
        <f>'Таб 1'!I13</f>
        <v>9</v>
      </c>
    </row>
    <row r="332" spans="1:16" ht="16.5" x14ac:dyDescent="0.3">
      <c r="A332" s="25"/>
      <c r="B332" s="26"/>
      <c r="C332" s="27"/>
      <c r="D332" s="26"/>
      <c r="E332" s="24"/>
      <c r="F332" s="1"/>
      <c r="G332" s="8"/>
      <c r="H332" s="8"/>
      <c r="I332" s="8"/>
      <c r="L332" s="261" t="s">
        <v>544</v>
      </c>
      <c r="M332" s="262"/>
      <c r="N332" s="262"/>
      <c r="O332" s="262"/>
      <c r="P332" s="263">
        <f>'Таб 1'!J14+'Таб 1'!J18</f>
        <v>9</v>
      </c>
    </row>
    <row r="333" spans="1:16" ht="17.25" thickBot="1" x14ac:dyDescent="0.35">
      <c r="A333" s="19"/>
      <c r="B333" s="16"/>
      <c r="C333" s="17"/>
      <c r="D333" s="16"/>
      <c r="E333" s="24"/>
      <c r="F333" s="16"/>
      <c r="G333" s="21"/>
      <c r="H333" s="16"/>
      <c r="I333" s="16"/>
      <c r="L333" s="268" t="s">
        <v>538</v>
      </c>
      <c r="M333" s="269"/>
      <c r="N333" s="269"/>
      <c r="O333" s="269"/>
      <c r="P333" s="270">
        <f>'Таб 1'!J13</f>
        <v>9</v>
      </c>
    </row>
    <row r="334" spans="1:16" ht="16.5" x14ac:dyDescent="0.3">
      <c r="A334" s="22"/>
      <c r="B334" s="1"/>
      <c r="C334" s="23"/>
      <c r="D334" s="1"/>
      <c r="E334" s="24"/>
      <c r="F334" s="1"/>
      <c r="G334" s="8"/>
      <c r="H334" s="8"/>
      <c r="I334" s="8"/>
      <c r="L334" s="261" t="s">
        <v>545</v>
      </c>
      <c r="M334" s="262"/>
      <c r="N334" s="262"/>
      <c r="O334" s="262"/>
      <c r="P334" s="263">
        <f>SUM('Таб 1'!E15:E17)</f>
        <v>1</v>
      </c>
    </row>
    <row r="335" spans="1:16" ht="16.5" x14ac:dyDescent="0.3">
      <c r="A335" s="25"/>
      <c r="B335" s="26"/>
      <c r="C335" s="27"/>
      <c r="D335" s="26"/>
      <c r="E335" s="24"/>
      <c r="F335" s="1"/>
      <c r="G335" s="8"/>
      <c r="H335" s="8"/>
      <c r="I335" s="8"/>
      <c r="L335" s="264" t="s">
        <v>362</v>
      </c>
      <c r="M335" s="265"/>
      <c r="N335" s="265"/>
      <c r="O335" s="265"/>
      <c r="P335" s="266">
        <f>'Таб 1'!E14</f>
        <v>1</v>
      </c>
    </row>
    <row r="336" spans="1:16" ht="16.5" x14ac:dyDescent="0.3">
      <c r="A336" s="19"/>
      <c r="B336" s="16"/>
      <c r="C336" s="17"/>
      <c r="D336" s="16"/>
      <c r="E336" s="24"/>
      <c r="F336" s="16"/>
      <c r="G336" s="21"/>
      <c r="H336" s="16"/>
      <c r="I336" s="16"/>
      <c r="L336" s="261" t="s">
        <v>546</v>
      </c>
      <c r="M336" s="262"/>
      <c r="N336" s="262"/>
      <c r="O336" s="262"/>
      <c r="P336" s="263">
        <f>SUM('Таб 1'!F15:F17)</f>
        <v>1</v>
      </c>
    </row>
    <row r="337" spans="1:16" ht="16.5" x14ac:dyDescent="0.3">
      <c r="A337" s="22"/>
      <c r="B337" s="1"/>
      <c r="C337" s="23"/>
      <c r="D337" s="1"/>
      <c r="E337" s="24"/>
      <c r="F337" s="1"/>
      <c r="G337" s="8"/>
      <c r="H337" s="8"/>
      <c r="I337" s="8"/>
      <c r="L337" s="264" t="s">
        <v>362</v>
      </c>
      <c r="M337" s="265"/>
      <c r="N337" s="265"/>
      <c r="O337" s="265"/>
      <c r="P337" s="266">
        <f>'Таб 1'!F14</f>
        <v>1</v>
      </c>
    </row>
    <row r="338" spans="1:16" ht="16.5" x14ac:dyDescent="0.3">
      <c r="A338" s="25"/>
      <c r="B338" s="26"/>
      <c r="C338" s="27"/>
      <c r="D338" s="26"/>
      <c r="E338" s="24"/>
      <c r="F338" s="1"/>
      <c r="G338" s="8"/>
      <c r="H338" s="8"/>
      <c r="I338" s="8"/>
      <c r="L338" s="261" t="s">
        <v>547</v>
      </c>
      <c r="M338" s="262"/>
      <c r="N338" s="262"/>
      <c r="O338" s="262"/>
      <c r="P338" s="263">
        <f>SUM('Таб 1'!G15:G17)</f>
        <v>0</v>
      </c>
    </row>
    <row r="339" spans="1:16" ht="16.5" x14ac:dyDescent="0.3">
      <c r="A339" s="19"/>
      <c r="B339" s="16"/>
      <c r="C339" s="17"/>
      <c r="D339" s="16"/>
      <c r="E339" s="24"/>
      <c r="F339" s="16"/>
      <c r="G339" s="21"/>
      <c r="H339" s="16"/>
      <c r="I339" s="16"/>
      <c r="L339" s="264" t="s">
        <v>362</v>
      </c>
      <c r="M339" s="265"/>
      <c r="N339" s="265"/>
      <c r="O339" s="265"/>
      <c r="P339" s="266">
        <f>'Таб 1'!G14</f>
        <v>0</v>
      </c>
    </row>
    <row r="340" spans="1:16" ht="16.5" x14ac:dyDescent="0.3">
      <c r="A340" s="22"/>
      <c r="B340" s="1"/>
      <c r="C340" s="23"/>
      <c r="D340" s="1"/>
      <c r="E340" s="24"/>
      <c r="F340" s="1"/>
      <c r="G340" s="8"/>
      <c r="H340" s="8"/>
      <c r="I340" s="8"/>
      <c r="L340" s="261" t="s">
        <v>548</v>
      </c>
      <c r="M340" s="262"/>
      <c r="N340" s="262"/>
      <c r="O340" s="262"/>
      <c r="P340" s="263">
        <f>SUM('Таб 1'!H15:H17)</f>
        <v>0</v>
      </c>
    </row>
    <row r="341" spans="1:16" ht="16.5" x14ac:dyDescent="0.3">
      <c r="A341" s="25"/>
      <c r="B341" s="26"/>
      <c r="C341" s="27"/>
      <c r="D341" s="26"/>
      <c r="E341" s="24"/>
      <c r="F341" s="1"/>
      <c r="G341" s="8"/>
      <c r="H341" s="8"/>
      <c r="I341" s="8"/>
      <c r="L341" s="264" t="s">
        <v>362</v>
      </c>
      <c r="M341" s="265"/>
      <c r="N341" s="265"/>
      <c r="O341" s="265"/>
      <c r="P341" s="266">
        <f>'Таб 1'!H14</f>
        <v>0</v>
      </c>
    </row>
    <row r="342" spans="1:16" ht="16.5" x14ac:dyDescent="0.3">
      <c r="A342" s="19"/>
      <c r="B342" s="16"/>
      <c r="C342" s="17"/>
      <c r="D342" s="16"/>
      <c r="E342" s="24"/>
      <c r="F342" s="16"/>
      <c r="G342" s="21"/>
      <c r="H342" s="16"/>
      <c r="I342" s="16"/>
      <c r="L342" s="261" t="s">
        <v>549</v>
      </c>
      <c r="M342" s="262"/>
      <c r="N342" s="262"/>
      <c r="O342" s="262"/>
      <c r="P342" s="263">
        <f>SUM('Таб 1'!I15:I17)</f>
        <v>8</v>
      </c>
    </row>
    <row r="343" spans="1:16" ht="16.5" x14ac:dyDescent="0.3">
      <c r="A343" s="22"/>
      <c r="B343" s="1"/>
      <c r="C343" s="23"/>
      <c r="D343" s="1"/>
      <c r="E343" s="24"/>
      <c r="F343" s="1"/>
      <c r="G343" s="8"/>
      <c r="H343" s="8"/>
      <c r="I343" s="8"/>
      <c r="L343" s="264" t="s">
        <v>362</v>
      </c>
      <c r="M343" s="265"/>
      <c r="N343" s="265"/>
      <c r="O343" s="265"/>
      <c r="P343" s="266">
        <f>'Таб 1'!I14</f>
        <v>8</v>
      </c>
    </row>
    <row r="344" spans="1:16" ht="16.5" x14ac:dyDescent="0.3">
      <c r="A344" s="25"/>
      <c r="B344" s="26"/>
      <c r="C344" s="27"/>
      <c r="D344" s="26"/>
      <c r="E344" s="24"/>
      <c r="F344" s="1"/>
      <c r="G344" s="8"/>
      <c r="H344" s="8"/>
      <c r="I344" s="8"/>
      <c r="L344" s="261" t="s">
        <v>550</v>
      </c>
      <c r="M344" s="262"/>
      <c r="N344" s="262"/>
      <c r="O344" s="262"/>
      <c r="P344" s="263">
        <f>SUM('Таб 1'!J15:J17)</f>
        <v>8</v>
      </c>
    </row>
    <row r="345" spans="1:16" ht="17.25" thickBot="1" x14ac:dyDescent="0.35">
      <c r="A345" s="19"/>
      <c r="B345" s="16"/>
      <c r="C345" s="17"/>
      <c r="D345" s="16"/>
      <c r="E345" s="24"/>
      <c r="F345" s="16"/>
      <c r="G345" s="21"/>
      <c r="H345" s="16"/>
      <c r="I345" s="16"/>
      <c r="L345" s="268" t="s">
        <v>362</v>
      </c>
      <c r="M345" s="269"/>
      <c r="N345" s="269"/>
      <c r="O345" s="269"/>
      <c r="P345" s="270">
        <f>'Таб 1'!J14</f>
        <v>8</v>
      </c>
    </row>
    <row r="346" spans="1:16" ht="16.5" x14ac:dyDescent="0.3">
      <c r="A346" s="22"/>
      <c r="B346" s="1"/>
      <c r="C346" s="23"/>
      <c r="D346" s="1"/>
      <c r="E346" s="24"/>
      <c r="F346" s="1"/>
      <c r="G346" s="8"/>
      <c r="H346" s="8"/>
      <c r="I346" s="8"/>
      <c r="L346" s="261" t="s">
        <v>552</v>
      </c>
      <c r="M346" s="262"/>
      <c r="N346" s="262"/>
      <c r="O346" s="262"/>
      <c r="P346" s="263">
        <f>SUM('Таб 1'!E19:E22)</f>
        <v>1</v>
      </c>
    </row>
    <row r="347" spans="1:16" ht="16.5" x14ac:dyDescent="0.3">
      <c r="A347" s="25"/>
      <c r="B347" s="26"/>
      <c r="C347" s="27"/>
      <c r="D347" s="26"/>
      <c r="E347" s="24"/>
      <c r="F347" s="1"/>
      <c r="G347" s="8"/>
      <c r="H347" s="8"/>
      <c r="I347" s="8"/>
      <c r="L347" s="264" t="s">
        <v>551</v>
      </c>
      <c r="M347" s="265"/>
      <c r="N347" s="265"/>
      <c r="O347" s="265"/>
      <c r="P347" s="266">
        <f>'Таб 1'!E18</f>
        <v>1</v>
      </c>
    </row>
    <row r="348" spans="1:16" ht="16.5" x14ac:dyDescent="0.3">
      <c r="A348" s="19"/>
      <c r="B348" s="16"/>
      <c r="C348" s="17"/>
      <c r="D348" s="16"/>
      <c r="E348" s="24"/>
      <c r="F348" s="16"/>
      <c r="G348" s="21"/>
      <c r="H348" s="16"/>
      <c r="I348" s="16"/>
      <c r="L348" s="261" t="s">
        <v>553</v>
      </c>
      <c r="M348" s="262"/>
      <c r="N348" s="262"/>
      <c r="O348" s="262"/>
      <c r="P348" s="263">
        <f>SUM('Таб 1'!F19:F22)</f>
        <v>1</v>
      </c>
    </row>
    <row r="349" spans="1:16" ht="16.5" x14ac:dyDescent="0.3">
      <c r="A349" s="22"/>
      <c r="B349" s="1"/>
      <c r="C349" s="23"/>
      <c r="D349" s="1"/>
      <c r="E349" s="24"/>
      <c r="F349" s="1"/>
      <c r="G349" s="8"/>
      <c r="H349" s="8"/>
      <c r="I349" s="8"/>
      <c r="L349" s="264" t="s">
        <v>551</v>
      </c>
      <c r="M349" s="265"/>
      <c r="N349" s="265"/>
      <c r="O349" s="265"/>
      <c r="P349" s="266">
        <f>'Таб 1'!F18</f>
        <v>1</v>
      </c>
    </row>
    <row r="350" spans="1:16" ht="16.5" x14ac:dyDescent="0.3">
      <c r="A350" s="25"/>
      <c r="B350" s="26"/>
      <c r="C350" s="27"/>
      <c r="D350" s="26"/>
      <c r="E350" s="24"/>
      <c r="F350" s="1"/>
      <c r="G350" s="8"/>
      <c r="H350" s="8"/>
      <c r="I350" s="8"/>
      <c r="L350" s="261" t="s">
        <v>554</v>
      </c>
      <c r="M350" s="262"/>
      <c r="N350" s="262"/>
      <c r="O350" s="262"/>
      <c r="P350" s="263">
        <f>SUM('Таб 1'!G19:G22)</f>
        <v>0</v>
      </c>
    </row>
    <row r="351" spans="1:16" ht="16.5" x14ac:dyDescent="0.3">
      <c r="A351" s="19"/>
      <c r="B351" s="16"/>
      <c r="C351" s="17"/>
      <c r="D351" s="16"/>
      <c r="E351" s="24"/>
      <c r="F351" s="16"/>
      <c r="G351" s="21"/>
      <c r="H351" s="16"/>
      <c r="I351" s="16"/>
      <c r="L351" s="264" t="s">
        <v>551</v>
      </c>
      <c r="M351" s="265"/>
      <c r="N351" s="265"/>
      <c r="O351" s="265"/>
      <c r="P351" s="266">
        <f>'Таб 1'!G18</f>
        <v>0</v>
      </c>
    </row>
    <row r="352" spans="1:16" ht="16.5" x14ac:dyDescent="0.3">
      <c r="A352" s="22"/>
      <c r="B352" s="1"/>
      <c r="C352" s="23"/>
      <c r="D352" s="1"/>
      <c r="E352" s="24"/>
      <c r="F352" s="1"/>
      <c r="G352" s="8"/>
      <c r="H352" s="8"/>
      <c r="I352" s="8"/>
      <c r="L352" s="261" t="s">
        <v>555</v>
      </c>
      <c r="M352" s="262"/>
      <c r="N352" s="262"/>
      <c r="O352" s="262"/>
      <c r="P352" s="263">
        <f>SUM('Таб 1'!H19:H22)</f>
        <v>0</v>
      </c>
    </row>
    <row r="353" spans="1:16" ht="16.5" x14ac:dyDescent="0.3">
      <c r="A353" s="25"/>
      <c r="B353" s="26"/>
      <c r="C353" s="27"/>
      <c r="D353" s="26"/>
      <c r="E353" s="24"/>
      <c r="F353" s="1"/>
      <c r="G353" s="8"/>
      <c r="H353" s="8"/>
      <c r="I353" s="8"/>
      <c r="L353" s="264" t="s">
        <v>551</v>
      </c>
      <c r="M353" s="265"/>
      <c r="N353" s="265"/>
      <c r="O353" s="265"/>
      <c r="P353" s="266">
        <f>'Таб 1'!H18</f>
        <v>0</v>
      </c>
    </row>
    <row r="354" spans="1:16" ht="16.5" x14ac:dyDescent="0.3">
      <c r="A354" s="19"/>
      <c r="B354" s="16"/>
      <c r="C354" s="17"/>
      <c r="D354" s="16"/>
      <c r="E354" s="24"/>
      <c r="F354" s="16"/>
      <c r="G354" s="21"/>
      <c r="H354" s="16"/>
      <c r="I354" s="16"/>
      <c r="L354" s="261" t="s">
        <v>556</v>
      </c>
      <c r="M354" s="262"/>
      <c r="N354" s="262"/>
      <c r="O354" s="262"/>
      <c r="P354" s="263">
        <f>SUM('Таб 1'!I19:I22)</f>
        <v>1</v>
      </c>
    </row>
    <row r="355" spans="1:16" ht="16.5" x14ac:dyDescent="0.3">
      <c r="A355" s="22"/>
      <c r="B355" s="1"/>
      <c r="C355" s="23"/>
      <c r="D355" s="1"/>
      <c r="E355" s="24"/>
      <c r="F355" s="1"/>
      <c r="G355" s="8"/>
      <c r="H355" s="8"/>
      <c r="I355" s="8"/>
      <c r="L355" s="264" t="s">
        <v>551</v>
      </c>
      <c r="M355" s="265"/>
      <c r="N355" s="265"/>
      <c r="O355" s="265"/>
      <c r="P355" s="266">
        <f>'Таб 1'!I18</f>
        <v>1</v>
      </c>
    </row>
    <row r="356" spans="1:16" ht="16.5" x14ac:dyDescent="0.3">
      <c r="A356" s="25"/>
      <c r="B356" s="26"/>
      <c r="C356" s="27"/>
      <c r="D356" s="26"/>
      <c r="E356" s="24"/>
      <c r="F356" s="1"/>
      <c r="G356" s="8"/>
      <c r="H356" s="8"/>
      <c r="I356" s="8"/>
      <c r="L356" s="261" t="s">
        <v>557</v>
      </c>
      <c r="M356" s="262"/>
      <c r="N356" s="262"/>
      <c r="O356" s="262"/>
      <c r="P356" s="267">
        <f>SUM('Таб 1'!J19:J22)</f>
        <v>1</v>
      </c>
    </row>
    <row r="357" spans="1:16" ht="17.25" thickBot="1" x14ac:dyDescent="0.35">
      <c r="A357" s="19"/>
      <c r="B357" s="16"/>
      <c r="C357" s="17"/>
      <c r="D357" s="16"/>
      <c r="E357" s="24"/>
      <c r="F357" s="16"/>
      <c r="G357" s="21"/>
      <c r="H357" s="16"/>
      <c r="I357" s="16"/>
      <c r="L357" s="268" t="s">
        <v>551</v>
      </c>
      <c r="M357" s="269"/>
      <c r="N357" s="269"/>
      <c r="O357" s="269"/>
      <c r="P357" s="270">
        <f>'Таб 1'!J18</f>
        <v>1</v>
      </c>
    </row>
    <row r="358" spans="1:16" ht="16.5" x14ac:dyDescent="0.3">
      <c r="A358" s="22"/>
      <c r="B358" s="1"/>
      <c r="C358" s="23"/>
      <c r="D358" s="1"/>
      <c r="E358" s="24"/>
      <c r="F358" s="1"/>
      <c r="G358" s="8"/>
      <c r="H358" s="8"/>
      <c r="I358" s="8"/>
      <c r="L358" s="261" t="s">
        <v>574</v>
      </c>
      <c r="M358" s="262"/>
      <c r="N358" s="262"/>
      <c r="O358" s="262"/>
      <c r="P358" s="263">
        <f>SUM('Таб 1.1'!F6:K6)</f>
        <v>359</v>
      </c>
    </row>
    <row r="359" spans="1:16" ht="16.5" x14ac:dyDescent="0.3">
      <c r="A359" s="25"/>
      <c r="B359" s="26"/>
      <c r="C359" s="27"/>
      <c r="D359" s="26"/>
      <c r="E359" s="24"/>
      <c r="F359" s="1"/>
      <c r="G359" s="8"/>
      <c r="H359" s="8"/>
      <c r="I359" s="8"/>
      <c r="L359" s="264" t="s">
        <v>575</v>
      </c>
      <c r="M359" s="275"/>
      <c r="N359" s="275"/>
      <c r="O359" s="276"/>
      <c r="P359" s="266">
        <f>'Таб 1.1'!E6</f>
        <v>359</v>
      </c>
    </row>
    <row r="360" spans="1:16" ht="16.5" x14ac:dyDescent="0.3">
      <c r="A360" s="19"/>
      <c r="B360" s="16"/>
      <c r="C360" s="17"/>
      <c r="D360" s="16"/>
      <c r="E360" s="24"/>
      <c r="F360" s="16"/>
      <c r="G360" s="21"/>
      <c r="H360" s="16"/>
      <c r="I360" s="16"/>
      <c r="L360" s="261" t="s">
        <v>576</v>
      </c>
      <c r="M360" s="262"/>
      <c r="N360" s="262"/>
      <c r="O360" s="262"/>
      <c r="P360" s="263">
        <f>SUM('Таб 1.1'!F7:K7)</f>
        <v>346</v>
      </c>
    </row>
    <row r="361" spans="1:16" ht="16.5" x14ac:dyDescent="0.3">
      <c r="A361" s="22"/>
      <c r="B361" s="1"/>
      <c r="C361" s="23"/>
      <c r="D361" s="1"/>
      <c r="E361" s="24"/>
      <c r="F361" s="1"/>
      <c r="G361" s="8"/>
      <c r="H361" s="8"/>
      <c r="I361" s="8"/>
      <c r="L361" s="264" t="s">
        <v>575</v>
      </c>
      <c r="M361" s="275"/>
      <c r="N361" s="275"/>
      <c r="O361" s="276"/>
      <c r="P361" s="266">
        <f>'Таб 1.1'!E7</f>
        <v>346</v>
      </c>
    </row>
    <row r="362" spans="1:16" ht="16.5" x14ac:dyDescent="0.3">
      <c r="A362" s="25"/>
      <c r="B362" s="26"/>
      <c r="C362" s="27"/>
      <c r="D362" s="26"/>
      <c r="E362" s="24"/>
      <c r="F362" s="1"/>
      <c r="G362" s="8"/>
      <c r="H362" s="8"/>
      <c r="I362" s="8"/>
      <c r="L362" s="261" t="s">
        <v>577</v>
      </c>
      <c r="M362" s="262"/>
      <c r="N362" s="262"/>
      <c r="O362" s="262"/>
      <c r="P362" s="263">
        <f>SUM('Таб 1.1'!F8:K8)</f>
        <v>0</v>
      </c>
    </row>
    <row r="363" spans="1:16" ht="16.5" x14ac:dyDescent="0.3">
      <c r="A363" s="19"/>
      <c r="B363" s="16"/>
      <c r="C363" s="17"/>
      <c r="D363" s="16"/>
      <c r="E363" s="24"/>
      <c r="F363" s="16"/>
      <c r="G363" s="21"/>
      <c r="H363" s="16"/>
      <c r="I363" s="16"/>
      <c r="L363" s="264" t="s">
        <v>575</v>
      </c>
      <c r="M363" s="275"/>
      <c r="N363" s="275"/>
      <c r="O363" s="276"/>
      <c r="P363" s="266">
        <f>'Таб 1.1'!E8</f>
        <v>0</v>
      </c>
    </row>
    <row r="364" spans="1:16" ht="16.5" x14ac:dyDescent="0.3">
      <c r="A364" s="22"/>
      <c r="B364" s="1"/>
      <c r="C364" s="23"/>
      <c r="D364" s="1"/>
      <c r="E364" s="24"/>
      <c r="F364" s="1"/>
      <c r="G364" s="8"/>
      <c r="H364" s="8"/>
      <c r="I364" s="8"/>
      <c r="L364" s="261" t="s">
        <v>578</v>
      </c>
      <c r="M364" s="262"/>
      <c r="N364" s="262"/>
      <c r="O364" s="262"/>
      <c r="P364" s="263">
        <f>SUM('Таб 1.1'!F9:K9)</f>
        <v>0</v>
      </c>
    </row>
    <row r="365" spans="1:16" ht="16.5" x14ac:dyDescent="0.3">
      <c r="A365" s="25"/>
      <c r="B365" s="26"/>
      <c r="C365" s="27"/>
      <c r="D365" s="26"/>
      <c r="E365" s="24"/>
      <c r="F365" s="1"/>
      <c r="G365" s="8"/>
      <c r="H365" s="8"/>
      <c r="I365" s="8"/>
      <c r="L365" s="264" t="s">
        <v>575</v>
      </c>
      <c r="M365" s="275"/>
      <c r="N365" s="275"/>
      <c r="O365" s="276"/>
      <c r="P365" s="266">
        <f>'Таб 1.1'!E9</f>
        <v>0</v>
      </c>
    </row>
    <row r="366" spans="1:16" ht="16.5" x14ac:dyDescent="0.3">
      <c r="A366" s="19"/>
      <c r="B366" s="16"/>
      <c r="C366" s="17"/>
      <c r="D366" s="16"/>
      <c r="E366" s="24"/>
      <c r="F366" s="16"/>
      <c r="G366" s="21"/>
      <c r="H366" s="16"/>
      <c r="I366" s="16"/>
      <c r="L366" s="261" t="s">
        <v>579</v>
      </c>
      <c r="M366" s="262"/>
      <c r="N366" s="262"/>
      <c r="O366" s="262"/>
      <c r="P366" s="263">
        <f>SUM('Таб 1.1'!F10:K10)</f>
        <v>10</v>
      </c>
    </row>
    <row r="367" spans="1:16" ht="16.5" x14ac:dyDescent="0.3">
      <c r="A367" s="22"/>
      <c r="B367" s="1"/>
      <c r="C367" s="23"/>
      <c r="D367" s="1"/>
      <c r="E367" s="24"/>
      <c r="F367" s="1"/>
      <c r="G367" s="8"/>
      <c r="H367" s="8"/>
      <c r="I367" s="8"/>
      <c r="L367" s="264" t="s">
        <v>575</v>
      </c>
      <c r="M367" s="275"/>
      <c r="N367" s="275"/>
      <c r="O367" s="276"/>
      <c r="P367" s="266">
        <f>'Таб 1.1'!E10</f>
        <v>10</v>
      </c>
    </row>
    <row r="368" spans="1:16" ht="16.5" x14ac:dyDescent="0.3">
      <c r="A368" s="25"/>
      <c r="B368" s="26"/>
      <c r="C368" s="27"/>
      <c r="D368" s="26"/>
      <c r="E368" s="24"/>
      <c r="F368" s="1"/>
      <c r="G368" s="8"/>
      <c r="H368" s="8"/>
      <c r="I368" s="8"/>
      <c r="L368" s="261" t="s">
        <v>580</v>
      </c>
      <c r="M368" s="262"/>
      <c r="N368" s="262"/>
      <c r="O368" s="262"/>
      <c r="P368" s="263">
        <f>SUM('Таб 1.1'!F11:K11)</f>
        <v>3</v>
      </c>
    </row>
    <row r="369" spans="1:16" ht="16.5" x14ac:dyDescent="0.3">
      <c r="A369" s="19"/>
      <c r="B369" s="16"/>
      <c r="C369" s="17"/>
      <c r="D369" s="16"/>
      <c r="E369" s="24"/>
      <c r="F369" s="16"/>
      <c r="G369" s="21"/>
      <c r="H369" s="16"/>
      <c r="I369" s="16"/>
      <c r="L369" s="264" t="s">
        <v>575</v>
      </c>
      <c r="M369" s="275"/>
      <c r="N369" s="275"/>
      <c r="O369" s="276"/>
      <c r="P369" s="266">
        <f>'Таб 1.1'!E11</f>
        <v>3</v>
      </c>
    </row>
    <row r="370" spans="1:16" ht="16.5" x14ac:dyDescent="0.3">
      <c r="A370" s="22"/>
      <c r="B370" s="1"/>
      <c r="C370" s="23"/>
      <c r="D370" s="1"/>
      <c r="E370" s="24"/>
      <c r="F370" s="1"/>
      <c r="G370" s="8"/>
      <c r="H370" s="8"/>
      <c r="I370" s="8"/>
      <c r="L370" s="261" t="s">
        <v>581</v>
      </c>
      <c r="M370" s="262"/>
      <c r="N370" s="262"/>
      <c r="O370" s="262"/>
      <c r="P370" s="263">
        <f>SUM('Таб 1.1'!F12:K12)</f>
        <v>340</v>
      </c>
    </row>
    <row r="371" spans="1:16" ht="16.5" x14ac:dyDescent="0.3">
      <c r="A371" s="25"/>
      <c r="B371" s="26"/>
      <c r="C371" s="27"/>
      <c r="D371" s="26"/>
      <c r="E371" s="24"/>
      <c r="F371" s="1"/>
      <c r="G371" s="8"/>
      <c r="H371" s="8"/>
      <c r="I371" s="8"/>
      <c r="L371" s="264" t="s">
        <v>575</v>
      </c>
      <c r="M371" s="275"/>
      <c r="N371" s="275"/>
      <c r="O371" s="276"/>
      <c r="P371" s="266">
        <f>'Таб 1.1'!E12</f>
        <v>340</v>
      </c>
    </row>
    <row r="372" spans="1:16" ht="16.5" x14ac:dyDescent="0.3">
      <c r="A372" s="19"/>
      <c r="B372" s="16"/>
      <c r="C372" s="17"/>
      <c r="D372" s="16"/>
      <c r="E372" s="24"/>
      <c r="F372" s="16"/>
      <c r="G372" s="21"/>
      <c r="H372" s="16"/>
      <c r="I372" s="16"/>
      <c r="L372" s="261" t="s">
        <v>582</v>
      </c>
      <c r="M372" s="262"/>
      <c r="N372" s="262"/>
      <c r="O372" s="262"/>
      <c r="P372" s="263">
        <f>SUM('Таб 1.1'!F13:K13)</f>
        <v>336</v>
      </c>
    </row>
    <row r="373" spans="1:16" ht="16.5" x14ac:dyDescent="0.3">
      <c r="A373" s="22"/>
      <c r="B373" s="1"/>
      <c r="C373" s="23"/>
      <c r="D373" s="1"/>
      <c r="E373" s="24"/>
      <c r="F373" s="1"/>
      <c r="G373" s="8"/>
      <c r="H373" s="8"/>
      <c r="I373" s="8"/>
      <c r="L373" s="264" t="s">
        <v>575</v>
      </c>
      <c r="M373" s="275"/>
      <c r="N373" s="275"/>
      <c r="O373" s="276"/>
      <c r="P373" s="266">
        <f>'Таб 1.1'!E13</f>
        <v>336</v>
      </c>
    </row>
    <row r="374" spans="1:16" ht="16.5" x14ac:dyDescent="0.3">
      <c r="A374" s="25"/>
      <c r="B374" s="26"/>
      <c r="C374" s="27"/>
      <c r="D374" s="26"/>
      <c r="E374" s="24"/>
      <c r="F374" s="1"/>
      <c r="G374" s="8"/>
      <c r="H374" s="8"/>
      <c r="I374" s="8"/>
      <c r="L374" s="261" t="s">
        <v>583</v>
      </c>
      <c r="M374" s="262"/>
      <c r="N374" s="262"/>
      <c r="O374" s="262"/>
      <c r="P374" s="263">
        <f>SUM('Таб 1.1'!F14:K14)</f>
        <v>0</v>
      </c>
    </row>
    <row r="375" spans="1:16" ht="16.5" x14ac:dyDescent="0.3">
      <c r="A375" s="19"/>
      <c r="B375" s="16"/>
      <c r="C375" s="17"/>
      <c r="D375" s="16"/>
      <c r="E375" s="24"/>
      <c r="F375" s="16"/>
      <c r="G375" s="21"/>
      <c r="H375" s="16"/>
      <c r="I375" s="16"/>
      <c r="L375" s="264" t="s">
        <v>575</v>
      </c>
      <c r="M375" s="275"/>
      <c r="N375" s="275"/>
      <c r="O375" s="276"/>
      <c r="P375" s="266">
        <f>'Таб 1.1'!E14</f>
        <v>0</v>
      </c>
    </row>
    <row r="376" spans="1:16" ht="16.5" x14ac:dyDescent="0.3">
      <c r="A376" s="22"/>
      <c r="B376" s="1"/>
      <c r="C376" s="23"/>
      <c r="D376" s="1"/>
      <c r="E376" s="24"/>
      <c r="F376" s="1"/>
      <c r="G376" s="8"/>
      <c r="H376" s="8"/>
      <c r="I376" s="8"/>
      <c r="L376" s="261" t="s">
        <v>584</v>
      </c>
      <c r="M376" s="262"/>
      <c r="N376" s="262"/>
      <c r="O376" s="262"/>
      <c r="P376" s="263">
        <f>SUM('Таб 1.1'!F15:K15)</f>
        <v>0</v>
      </c>
    </row>
    <row r="377" spans="1:16" ht="16.5" x14ac:dyDescent="0.3">
      <c r="A377" s="25"/>
      <c r="B377" s="26"/>
      <c r="C377" s="27"/>
      <c r="D377" s="26"/>
      <c r="E377" s="24"/>
      <c r="F377" s="1"/>
      <c r="G377" s="8"/>
      <c r="H377" s="8"/>
      <c r="I377" s="8"/>
      <c r="L377" s="264" t="s">
        <v>575</v>
      </c>
      <c r="M377" s="275"/>
      <c r="N377" s="275"/>
      <c r="O377" s="276"/>
      <c r="P377" s="266">
        <f>'Таб 1.1'!E15</f>
        <v>0</v>
      </c>
    </row>
    <row r="378" spans="1:16" ht="16.5" x14ac:dyDescent="0.3">
      <c r="A378" s="19"/>
      <c r="B378" s="16"/>
      <c r="C378" s="17"/>
      <c r="D378" s="16"/>
      <c r="E378" s="24"/>
      <c r="F378" s="16"/>
      <c r="G378" s="21"/>
      <c r="H378" s="16"/>
      <c r="I378" s="16"/>
      <c r="L378" s="261" t="s">
        <v>585</v>
      </c>
      <c r="M378" s="262"/>
      <c r="N378" s="262"/>
      <c r="O378" s="262"/>
      <c r="P378" s="263">
        <f>SUM('Таб 1.1'!F16:K16)</f>
        <v>3</v>
      </c>
    </row>
    <row r="379" spans="1:16" ht="16.5" x14ac:dyDescent="0.3">
      <c r="A379" s="22"/>
      <c r="B379" s="1"/>
      <c r="C379" s="23"/>
      <c r="D379" s="1"/>
      <c r="E379" s="24"/>
      <c r="F379" s="1"/>
      <c r="G379" s="8"/>
      <c r="H379" s="8"/>
      <c r="I379" s="8"/>
      <c r="L379" s="264" t="s">
        <v>575</v>
      </c>
      <c r="M379" s="275"/>
      <c r="N379" s="275"/>
      <c r="O379" s="276"/>
      <c r="P379" s="266">
        <f>'Таб 1.1'!E16</f>
        <v>3</v>
      </c>
    </row>
    <row r="380" spans="1:16" ht="16.5" x14ac:dyDescent="0.3">
      <c r="A380" s="25"/>
      <c r="B380" s="26"/>
      <c r="C380" s="27"/>
      <c r="D380" s="26"/>
      <c r="E380" s="24"/>
      <c r="F380" s="1"/>
      <c r="G380" s="8"/>
      <c r="H380" s="8"/>
      <c r="I380" s="8"/>
      <c r="L380" s="261" t="s">
        <v>586</v>
      </c>
      <c r="M380" s="262"/>
      <c r="N380" s="262"/>
      <c r="O380" s="262"/>
      <c r="P380" s="263">
        <f>SUM('Таб 1.1'!F17:K17)</f>
        <v>1</v>
      </c>
    </row>
    <row r="381" spans="1:16" ht="16.5" x14ac:dyDescent="0.3">
      <c r="A381" s="19"/>
      <c r="B381" s="16"/>
      <c r="C381" s="17"/>
      <c r="D381" s="16"/>
      <c r="E381" s="24"/>
      <c r="F381" s="16"/>
      <c r="G381" s="21"/>
      <c r="H381" s="16"/>
      <c r="I381" s="16"/>
      <c r="L381" s="264" t="s">
        <v>575</v>
      </c>
      <c r="M381" s="275"/>
      <c r="N381" s="275"/>
      <c r="O381" s="276"/>
      <c r="P381" s="266">
        <f>'Таб 1.1'!E17</f>
        <v>1</v>
      </c>
    </row>
    <row r="382" spans="1:16" ht="16.5" x14ac:dyDescent="0.3">
      <c r="A382" s="22"/>
      <c r="B382" s="1"/>
      <c r="C382" s="23"/>
      <c r="D382" s="1"/>
      <c r="E382" s="24"/>
      <c r="F382" s="1"/>
      <c r="G382" s="8"/>
      <c r="H382" s="8"/>
      <c r="I382" s="8"/>
      <c r="L382" s="261" t="s">
        <v>587</v>
      </c>
      <c r="M382" s="262"/>
      <c r="N382" s="262"/>
      <c r="O382" s="262"/>
      <c r="P382" s="263">
        <f>SUM('Таб 1.1'!F18:K18)</f>
        <v>0</v>
      </c>
    </row>
    <row r="383" spans="1:16" ht="16.5" x14ac:dyDescent="0.3">
      <c r="A383" s="25"/>
      <c r="B383" s="26"/>
      <c r="C383" s="27"/>
      <c r="D383" s="26"/>
      <c r="E383" s="24"/>
      <c r="F383" s="1"/>
      <c r="G383" s="8"/>
      <c r="H383" s="8"/>
      <c r="I383" s="8"/>
      <c r="L383" s="264" t="s">
        <v>575</v>
      </c>
      <c r="M383" s="275"/>
      <c r="N383" s="275"/>
      <c r="O383" s="276"/>
      <c r="P383" s="266">
        <f>'Таб 1.1'!E18</f>
        <v>0</v>
      </c>
    </row>
    <row r="384" spans="1:16" ht="16.5" x14ac:dyDescent="0.3">
      <c r="A384" s="19"/>
      <c r="B384" s="16"/>
      <c r="C384" s="17"/>
      <c r="D384" s="16"/>
      <c r="E384" s="24"/>
      <c r="F384" s="16"/>
      <c r="G384" s="21"/>
      <c r="H384" s="16"/>
      <c r="I384" s="16"/>
      <c r="L384" s="261" t="s">
        <v>588</v>
      </c>
      <c r="M384" s="262"/>
      <c r="N384" s="262"/>
      <c r="O384" s="262"/>
      <c r="P384" s="263">
        <f>SUM('Таб 1.1'!F19:K19)</f>
        <v>0</v>
      </c>
    </row>
    <row r="385" spans="1:16" ht="16.5" x14ac:dyDescent="0.3">
      <c r="A385" s="22"/>
      <c r="B385" s="1"/>
      <c r="C385" s="23"/>
      <c r="D385" s="1"/>
      <c r="E385" s="24"/>
      <c r="F385" s="1"/>
      <c r="G385" s="8"/>
      <c r="H385" s="8"/>
      <c r="I385" s="8"/>
      <c r="L385" s="264" t="s">
        <v>575</v>
      </c>
      <c r="M385" s="275"/>
      <c r="N385" s="275"/>
      <c r="O385" s="276"/>
      <c r="P385" s="266">
        <f>'Таб 1.1'!E19</f>
        <v>0</v>
      </c>
    </row>
    <row r="386" spans="1:16" ht="16.5" x14ac:dyDescent="0.3">
      <c r="A386" s="25"/>
      <c r="B386" s="26"/>
      <c r="C386" s="27"/>
      <c r="D386" s="26"/>
      <c r="E386" s="24"/>
      <c r="F386" s="1"/>
      <c r="G386" s="8"/>
      <c r="H386" s="8"/>
      <c r="I386" s="8"/>
      <c r="L386" s="261" t="s">
        <v>589</v>
      </c>
      <c r="M386" s="262"/>
      <c r="N386" s="262"/>
      <c r="O386" s="262"/>
      <c r="P386" s="263">
        <f>SUM('Таб 1.1'!F20:K20)</f>
        <v>0</v>
      </c>
    </row>
    <row r="387" spans="1:16" ht="16.5" x14ac:dyDescent="0.3">
      <c r="A387" s="19"/>
      <c r="B387" s="16"/>
      <c r="C387" s="17"/>
      <c r="D387" s="16"/>
      <c r="E387" s="24"/>
      <c r="F387" s="16"/>
      <c r="G387" s="21"/>
      <c r="H387" s="16"/>
      <c r="I387" s="16"/>
      <c r="L387" s="264" t="s">
        <v>575</v>
      </c>
      <c r="M387" s="275"/>
      <c r="N387" s="275"/>
      <c r="O387" s="276"/>
      <c r="P387" s="266">
        <f>'Таб 1.1'!E20</f>
        <v>0</v>
      </c>
    </row>
    <row r="388" spans="1:16" ht="16.5" x14ac:dyDescent="0.3">
      <c r="A388" s="22"/>
      <c r="B388" s="1"/>
      <c r="C388" s="23"/>
      <c r="D388" s="1"/>
      <c r="E388" s="24"/>
      <c r="F388" s="1"/>
      <c r="G388" s="8"/>
      <c r="H388" s="8"/>
      <c r="I388" s="8"/>
      <c r="L388" s="261" t="s">
        <v>590</v>
      </c>
      <c r="M388" s="262"/>
      <c r="N388" s="262"/>
      <c r="O388" s="262"/>
      <c r="P388" s="263">
        <f>SUM('Таб 1.1'!F21:K21)</f>
        <v>0</v>
      </c>
    </row>
    <row r="389" spans="1:16" ht="16.5" x14ac:dyDescent="0.3">
      <c r="A389" s="25"/>
      <c r="B389" s="26"/>
      <c r="C389" s="27"/>
      <c r="D389" s="26"/>
      <c r="E389" s="24"/>
      <c r="F389" s="1"/>
      <c r="G389" s="8"/>
      <c r="H389" s="8"/>
      <c r="I389" s="8"/>
      <c r="L389" s="264" t="s">
        <v>575</v>
      </c>
      <c r="M389" s="275"/>
      <c r="N389" s="275"/>
      <c r="O389" s="276"/>
      <c r="P389" s="266">
        <f>'Таб 1.1'!E21</f>
        <v>0</v>
      </c>
    </row>
    <row r="390" spans="1:16" ht="16.5" x14ac:dyDescent="0.3">
      <c r="A390" s="19"/>
      <c r="B390" s="16"/>
      <c r="C390" s="17"/>
      <c r="D390" s="16"/>
      <c r="E390" s="24"/>
      <c r="F390" s="16"/>
      <c r="G390" s="21"/>
      <c r="H390" s="16"/>
      <c r="I390" s="16"/>
      <c r="L390" s="261" t="s">
        <v>591</v>
      </c>
      <c r="M390" s="262"/>
      <c r="N390" s="262"/>
      <c r="O390" s="262"/>
      <c r="P390" s="263">
        <f>SUM('Таб 1.1'!F22:K22)</f>
        <v>0</v>
      </c>
    </row>
    <row r="391" spans="1:16" ht="16.5" x14ac:dyDescent="0.3">
      <c r="A391" s="22"/>
      <c r="B391" s="1"/>
      <c r="C391" s="23"/>
      <c r="D391" s="1"/>
      <c r="E391" s="24"/>
      <c r="F391" s="1"/>
      <c r="G391" s="8"/>
      <c r="H391" s="8"/>
      <c r="I391" s="8"/>
      <c r="L391" s="264" t="s">
        <v>575</v>
      </c>
      <c r="M391" s="275"/>
      <c r="N391" s="275"/>
      <c r="O391" s="276"/>
      <c r="P391" s="266">
        <f>'Таб 1.1'!E22</f>
        <v>0</v>
      </c>
    </row>
    <row r="392" spans="1:16" ht="16.5" x14ac:dyDescent="0.3">
      <c r="A392" s="25"/>
      <c r="B392" s="26"/>
      <c r="C392" s="27"/>
      <c r="D392" s="26"/>
      <c r="E392" s="24"/>
      <c r="F392" s="1"/>
      <c r="G392" s="8"/>
      <c r="H392" s="8"/>
      <c r="I392" s="8"/>
      <c r="L392" s="261" t="s">
        <v>592</v>
      </c>
      <c r="M392" s="262"/>
      <c r="N392" s="262"/>
      <c r="O392" s="262"/>
      <c r="P392" s="263">
        <f>SUM('Таб 1.1'!F23:K23)</f>
        <v>0</v>
      </c>
    </row>
    <row r="393" spans="1:16" ht="16.5" x14ac:dyDescent="0.3">
      <c r="A393" s="19"/>
      <c r="B393" s="16"/>
      <c r="C393" s="17"/>
      <c r="D393" s="16"/>
      <c r="E393" s="24"/>
      <c r="F393" s="16"/>
      <c r="G393" s="21"/>
      <c r="H393" s="16"/>
      <c r="I393" s="16"/>
      <c r="L393" s="264" t="s">
        <v>575</v>
      </c>
      <c r="M393" s="275"/>
      <c r="N393" s="275"/>
      <c r="O393" s="276"/>
      <c r="P393" s="266">
        <f>'Таб 1.1'!E23</f>
        <v>0</v>
      </c>
    </row>
    <row r="394" spans="1:16" ht="16.5" x14ac:dyDescent="0.3">
      <c r="A394" s="22"/>
      <c r="B394" s="1"/>
      <c r="C394" s="23"/>
      <c r="D394" s="1"/>
      <c r="E394" s="24"/>
      <c r="F394" s="1"/>
      <c r="G394" s="8"/>
      <c r="H394" s="8"/>
      <c r="I394" s="8"/>
      <c r="L394" s="261" t="s">
        <v>593</v>
      </c>
      <c r="M394" s="262"/>
      <c r="N394" s="262"/>
      <c r="O394" s="262"/>
      <c r="P394" s="263">
        <f>SUM('Таб 1.1'!F24:K24)</f>
        <v>0</v>
      </c>
    </row>
    <row r="395" spans="1:16" ht="16.5" x14ac:dyDescent="0.3">
      <c r="A395" s="25"/>
      <c r="B395" s="26"/>
      <c r="C395" s="27"/>
      <c r="D395" s="26"/>
      <c r="E395" s="24"/>
      <c r="F395" s="1"/>
      <c r="G395" s="8"/>
      <c r="H395" s="8"/>
      <c r="I395" s="8"/>
      <c r="L395" s="264" t="s">
        <v>575</v>
      </c>
      <c r="M395" s="275"/>
      <c r="N395" s="275"/>
      <c r="O395" s="276"/>
      <c r="P395" s="266">
        <f>'Таб 1.1'!E24</f>
        <v>0</v>
      </c>
    </row>
    <row r="396" spans="1:16" ht="16.5" x14ac:dyDescent="0.3">
      <c r="A396" s="19"/>
      <c r="B396" s="16"/>
      <c r="C396" s="17"/>
      <c r="D396" s="16"/>
      <c r="E396" s="24"/>
      <c r="F396" s="16"/>
      <c r="G396" s="21"/>
      <c r="H396" s="16"/>
      <c r="I396" s="16"/>
      <c r="L396" s="261" t="s">
        <v>594</v>
      </c>
      <c r="M396" s="262"/>
      <c r="N396" s="262"/>
      <c r="O396" s="262"/>
      <c r="P396" s="263">
        <f>SUM('Таб 1.1'!F25:K25)</f>
        <v>0</v>
      </c>
    </row>
    <row r="397" spans="1:16" ht="16.5" x14ac:dyDescent="0.3">
      <c r="A397" s="22"/>
      <c r="B397" s="1"/>
      <c r="C397" s="23"/>
      <c r="D397" s="1"/>
      <c r="E397" s="24"/>
      <c r="F397" s="1"/>
      <c r="G397" s="8"/>
      <c r="H397" s="8"/>
      <c r="I397" s="8"/>
      <c r="L397" s="264" t="s">
        <v>575</v>
      </c>
      <c r="M397" s="275"/>
      <c r="N397" s="275"/>
      <c r="O397" s="276"/>
      <c r="P397" s="266">
        <f>'Таб 1.1'!E25</f>
        <v>0</v>
      </c>
    </row>
    <row r="398" spans="1:16" ht="16.5" x14ac:dyDescent="0.3">
      <c r="A398" s="25"/>
      <c r="B398" s="26"/>
      <c r="C398" s="27"/>
      <c r="D398" s="26"/>
      <c r="E398" s="24"/>
      <c r="F398" s="1"/>
      <c r="G398" s="8"/>
      <c r="H398" s="8"/>
      <c r="I398" s="8"/>
      <c r="L398" s="261" t="s">
        <v>595</v>
      </c>
      <c r="M398" s="262"/>
      <c r="N398" s="262"/>
      <c r="O398" s="262"/>
      <c r="P398" s="263">
        <f>SUM('Таб 1.1'!F26:K26)</f>
        <v>0</v>
      </c>
    </row>
    <row r="399" spans="1:16" ht="16.5" x14ac:dyDescent="0.3">
      <c r="A399" s="19"/>
      <c r="B399" s="16"/>
      <c r="C399" s="17"/>
      <c r="D399" s="16"/>
      <c r="E399" s="24"/>
      <c r="F399" s="16"/>
      <c r="G399" s="21"/>
      <c r="H399" s="16"/>
      <c r="I399" s="16"/>
      <c r="L399" s="264" t="s">
        <v>575</v>
      </c>
      <c r="M399" s="275"/>
      <c r="N399" s="275"/>
      <c r="O399" s="276"/>
      <c r="P399" s="266">
        <f>'Таб 1.1'!E26</f>
        <v>0</v>
      </c>
    </row>
    <row r="400" spans="1:16" ht="16.5" x14ac:dyDescent="0.3">
      <c r="A400" s="22"/>
      <c r="B400" s="1"/>
      <c r="C400" s="23"/>
      <c r="D400" s="1"/>
      <c r="E400" s="24"/>
      <c r="F400" s="1"/>
      <c r="G400" s="8"/>
      <c r="H400" s="8"/>
      <c r="I400" s="8"/>
      <c r="L400" s="261" t="s">
        <v>596</v>
      </c>
      <c r="M400" s="262"/>
      <c r="N400" s="262"/>
      <c r="O400" s="262"/>
      <c r="P400" s="263">
        <f>SUM('Таб 1.1'!F27:K27)</f>
        <v>0</v>
      </c>
    </row>
    <row r="401" spans="1:16" ht="16.5" x14ac:dyDescent="0.3">
      <c r="A401" s="25"/>
      <c r="B401" s="26"/>
      <c r="C401" s="27"/>
      <c r="D401" s="26"/>
      <c r="E401" s="24"/>
      <c r="F401" s="1"/>
      <c r="G401" s="8"/>
      <c r="H401" s="8"/>
      <c r="I401" s="8"/>
      <c r="L401" s="264" t="s">
        <v>575</v>
      </c>
      <c r="M401" s="275"/>
      <c r="N401" s="275"/>
      <c r="O401" s="276"/>
      <c r="P401" s="266">
        <f>'Таб 1.1'!E27</f>
        <v>0</v>
      </c>
    </row>
    <row r="402" spans="1:16" ht="16.5" x14ac:dyDescent="0.3">
      <c r="A402" s="19"/>
      <c r="B402" s="16"/>
      <c r="C402" s="17"/>
      <c r="D402" s="16"/>
      <c r="E402" s="24"/>
      <c r="F402" s="16"/>
      <c r="G402" s="21"/>
      <c r="H402" s="16"/>
      <c r="I402" s="16"/>
      <c r="L402" s="261" t="s">
        <v>597</v>
      </c>
      <c r="M402" s="262"/>
      <c r="N402" s="262"/>
      <c r="O402" s="262"/>
      <c r="P402" s="263">
        <f>SUM('Таб 1.1'!F28:K28)</f>
        <v>0</v>
      </c>
    </row>
    <row r="403" spans="1:16" ht="16.5" x14ac:dyDescent="0.3">
      <c r="A403" s="22"/>
      <c r="B403" s="1"/>
      <c r="C403" s="23"/>
      <c r="D403" s="1"/>
      <c r="E403" s="24"/>
      <c r="F403" s="1"/>
      <c r="G403" s="8"/>
      <c r="H403" s="8"/>
      <c r="I403" s="8"/>
      <c r="L403" s="264" t="s">
        <v>575</v>
      </c>
      <c r="M403" s="275"/>
      <c r="N403" s="275"/>
      <c r="O403" s="276"/>
      <c r="P403" s="266">
        <f>'Таб 1.1'!E28</f>
        <v>0</v>
      </c>
    </row>
    <row r="404" spans="1:16" ht="16.5" x14ac:dyDescent="0.3">
      <c r="A404" s="25"/>
      <c r="B404" s="26"/>
      <c r="C404" s="27"/>
      <c r="D404" s="26"/>
      <c r="E404" s="24"/>
      <c r="F404" s="1"/>
      <c r="G404" s="8"/>
      <c r="H404" s="8"/>
      <c r="I404" s="8"/>
      <c r="L404" s="261" t="s">
        <v>598</v>
      </c>
      <c r="M404" s="262"/>
      <c r="N404" s="262"/>
      <c r="O404" s="262"/>
      <c r="P404" s="263">
        <f>SUM('Таб 1.1'!F29:K29)</f>
        <v>0</v>
      </c>
    </row>
    <row r="405" spans="1:16" ht="16.5" x14ac:dyDescent="0.3">
      <c r="A405" s="19"/>
      <c r="B405" s="16"/>
      <c r="C405" s="17"/>
      <c r="D405" s="16"/>
      <c r="E405" s="24"/>
      <c r="F405" s="16"/>
      <c r="G405" s="21"/>
      <c r="H405" s="16"/>
      <c r="I405" s="16"/>
      <c r="L405" s="264" t="s">
        <v>575</v>
      </c>
      <c r="M405" s="275"/>
      <c r="N405" s="275"/>
      <c r="O405" s="276"/>
      <c r="P405" s="266">
        <f>'Таб 1.1'!E29</f>
        <v>0</v>
      </c>
    </row>
    <row r="406" spans="1:16" ht="16.5" x14ac:dyDescent="0.3">
      <c r="A406" s="22"/>
      <c r="B406" s="1"/>
      <c r="C406" s="23"/>
      <c r="D406" s="1"/>
      <c r="E406" s="24"/>
      <c r="F406" s="1"/>
      <c r="G406" s="8"/>
      <c r="H406" s="8"/>
      <c r="I406" s="8"/>
      <c r="L406" s="261" t="s">
        <v>599</v>
      </c>
      <c r="M406" s="262"/>
      <c r="N406" s="262"/>
      <c r="O406" s="262"/>
      <c r="P406" s="263">
        <f>SUM('Таб 1.1'!F30:K30)</f>
        <v>0</v>
      </c>
    </row>
    <row r="407" spans="1:16" ht="16.5" x14ac:dyDescent="0.3">
      <c r="A407" s="25"/>
      <c r="B407" s="26"/>
      <c r="C407" s="27"/>
      <c r="D407" s="26"/>
      <c r="E407" s="24"/>
      <c r="F407" s="1"/>
      <c r="G407" s="8"/>
      <c r="H407" s="8"/>
      <c r="I407" s="8"/>
      <c r="L407" s="264" t="s">
        <v>575</v>
      </c>
      <c r="M407" s="275"/>
      <c r="N407" s="275"/>
      <c r="O407" s="276"/>
      <c r="P407" s="266">
        <f>'Таб 1.1'!E30</f>
        <v>0</v>
      </c>
    </row>
    <row r="408" spans="1:16" ht="16.5" x14ac:dyDescent="0.3">
      <c r="A408" s="19"/>
      <c r="B408" s="16"/>
      <c r="C408" s="17"/>
      <c r="D408" s="16"/>
      <c r="E408" s="24"/>
      <c r="F408" s="16"/>
      <c r="G408" s="21"/>
      <c r="H408" s="16"/>
      <c r="I408" s="16"/>
      <c r="L408" s="261" t="s">
        <v>600</v>
      </c>
      <c r="M408" s="262"/>
      <c r="N408" s="262"/>
      <c r="O408" s="262"/>
      <c r="P408" s="263">
        <f>SUM('Таб 1.1'!F31:K31)</f>
        <v>306</v>
      </c>
    </row>
    <row r="409" spans="1:16" ht="16.5" x14ac:dyDescent="0.3">
      <c r="A409" s="22"/>
      <c r="B409" s="1"/>
      <c r="C409" s="23"/>
      <c r="D409" s="1"/>
      <c r="E409" s="24"/>
      <c r="F409" s="1"/>
      <c r="G409" s="8"/>
      <c r="H409" s="8"/>
      <c r="I409" s="8"/>
      <c r="L409" s="264" t="s">
        <v>575</v>
      </c>
      <c r="M409" s="275"/>
      <c r="N409" s="275"/>
      <c r="O409" s="276"/>
      <c r="P409" s="266">
        <f>'Таб 1.1'!E31</f>
        <v>306</v>
      </c>
    </row>
    <row r="410" spans="1:16" ht="16.5" x14ac:dyDescent="0.3">
      <c r="A410" s="25"/>
      <c r="B410" s="26"/>
      <c r="C410" s="27"/>
      <c r="D410" s="26"/>
      <c r="E410" s="24"/>
      <c r="F410" s="1"/>
      <c r="G410" s="8"/>
      <c r="H410" s="8"/>
      <c r="I410" s="8"/>
      <c r="L410" s="261" t="s">
        <v>601</v>
      </c>
      <c r="M410" s="262"/>
      <c r="N410" s="262"/>
      <c r="O410" s="262"/>
      <c r="P410" s="263">
        <f>SUM('Таб 1.1'!F32:K32)</f>
        <v>0</v>
      </c>
    </row>
    <row r="411" spans="1:16" ht="16.5" x14ac:dyDescent="0.3">
      <c r="A411" s="19"/>
      <c r="B411" s="16"/>
      <c r="C411" s="17"/>
      <c r="D411" s="16"/>
      <c r="E411" s="24"/>
      <c r="F411" s="16"/>
      <c r="G411" s="21"/>
      <c r="H411" s="16"/>
      <c r="I411" s="16"/>
      <c r="L411" s="264" t="s">
        <v>575</v>
      </c>
      <c r="M411" s="275"/>
      <c r="N411" s="275"/>
      <c r="O411" s="276"/>
      <c r="P411" s="266">
        <f>'Таб 1.1'!E32</f>
        <v>0</v>
      </c>
    </row>
    <row r="412" spans="1:16" ht="16.5" x14ac:dyDescent="0.3">
      <c r="A412" s="22"/>
      <c r="B412" s="1"/>
      <c r="C412" s="23"/>
      <c r="D412" s="1"/>
      <c r="E412" s="24"/>
      <c r="F412" s="1"/>
      <c r="G412" s="8"/>
      <c r="H412" s="8"/>
      <c r="I412" s="8"/>
      <c r="L412" s="261" t="s">
        <v>567</v>
      </c>
      <c r="M412" s="284"/>
      <c r="N412" s="284"/>
      <c r="O412" s="274"/>
      <c r="P412" s="263">
        <f>'Таб 1'!E24+'Таб 1'!G24+'Таб 1'!I24+'Таб 1'!E29</f>
        <v>778</v>
      </c>
    </row>
    <row r="413" spans="1:16" ht="17.25" thickBot="1" x14ac:dyDescent="0.35">
      <c r="A413" s="25"/>
      <c r="B413" s="26"/>
      <c r="C413" s="27"/>
      <c r="D413" s="26"/>
      <c r="E413" s="24"/>
      <c r="F413" s="1"/>
      <c r="G413" s="8"/>
      <c r="H413" s="8"/>
      <c r="I413" s="8"/>
      <c r="L413" s="268" t="s">
        <v>379</v>
      </c>
      <c r="M413" s="277"/>
      <c r="N413" s="277"/>
      <c r="O413" s="269"/>
      <c r="P413" s="270">
        <f>'Таб 2-3'!G36</f>
        <v>778</v>
      </c>
    </row>
    <row r="414" spans="1:16" ht="16.5" x14ac:dyDescent="0.3">
      <c r="A414" s="19"/>
      <c r="B414" s="16"/>
      <c r="C414" s="17"/>
      <c r="D414" s="16"/>
      <c r="E414" s="24"/>
      <c r="F414" s="16"/>
      <c r="G414" s="21"/>
      <c r="H414" s="16"/>
      <c r="I414" s="16"/>
      <c r="L414" s="261" t="s">
        <v>380</v>
      </c>
      <c r="M414" s="284"/>
      <c r="N414" s="284"/>
      <c r="O414" s="274"/>
      <c r="P414" s="263">
        <f>SUM('Таб 2-3'!G38:G40)</f>
        <v>39</v>
      </c>
    </row>
    <row r="415" spans="1:16" ht="16.5" x14ac:dyDescent="0.3">
      <c r="A415" s="22"/>
      <c r="B415" s="1"/>
      <c r="C415" s="23"/>
      <c r="D415" s="1"/>
      <c r="E415" s="24"/>
      <c r="F415" s="1"/>
      <c r="G415" s="8"/>
      <c r="H415" s="8"/>
      <c r="I415" s="8"/>
      <c r="L415" s="264" t="s">
        <v>184</v>
      </c>
      <c r="M415" s="275"/>
      <c r="N415" s="275"/>
      <c r="O415" s="265"/>
      <c r="P415" s="266">
        <f>'Таб 2-3'!G37</f>
        <v>39</v>
      </c>
    </row>
    <row r="416" spans="1:16" ht="16.5" x14ac:dyDescent="0.3">
      <c r="A416" s="25"/>
      <c r="B416" s="26"/>
      <c r="C416" s="27"/>
      <c r="D416" s="26"/>
      <c r="E416" s="24"/>
      <c r="F416" s="1"/>
      <c r="G416" s="8"/>
      <c r="H416" s="8"/>
      <c r="I416" s="8"/>
      <c r="L416" s="261" t="s">
        <v>454</v>
      </c>
      <c r="M416" s="284"/>
      <c r="N416" s="284"/>
      <c r="O416" s="274"/>
      <c r="P416" s="263">
        <f>'Таб 1'!J24</f>
        <v>688</v>
      </c>
    </row>
    <row r="417" spans="1:16" ht="17.25" thickBot="1" x14ac:dyDescent="0.35">
      <c r="A417" s="19"/>
      <c r="B417" s="16"/>
      <c r="C417" s="17"/>
      <c r="D417" s="16"/>
      <c r="E417" s="24"/>
      <c r="F417" s="16"/>
      <c r="G417" s="21"/>
      <c r="H417" s="16"/>
      <c r="I417" s="16"/>
      <c r="L417" s="268" t="s">
        <v>384</v>
      </c>
      <c r="M417" s="277"/>
      <c r="N417" s="277"/>
      <c r="O417" s="269"/>
      <c r="P417" s="270">
        <f>SUM('Таб 4-6'!E4:E6)</f>
        <v>688</v>
      </c>
    </row>
    <row r="418" spans="1:16" ht="16.5" x14ac:dyDescent="0.3">
      <c r="A418" s="22"/>
      <c r="B418" s="1"/>
      <c r="C418" s="23"/>
      <c r="D418" s="1"/>
      <c r="E418" s="24"/>
      <c r="F418" s="1"/>
      <c r="G418" s="8"/>
      <c r="H418" s="8"/>
      <c r="I418" s="8"/>
      <c r="K418" s="7" t="s">
        <v>254</v>
      </c>
      <c r="L418" s="261" t="s">
        <v>148</v>
      </c>
      <c r="M418" s="262"/>
      <c r="N418" s="262"/>
      <c r="O418" s="262"/>
      <c r="P418" s="263">
        <f>'Таб 2-3'!G4+'Таб 2-3'!G5</f>
        <v>1715</v>
      </c>
    </row>
    <row r="419" spans="1:16" ht="17.25" thickBot="1" x14ac:dyDescent="0.35">
      <c r="A419" s="25"/>
      <c r="B419" s="26"/>
      <c r="C419" s="27"/>
      <c r="D419" s="26"/>
      <c r="E419" s="24"/>
      <c r="F419" s="1"/>
      <c r="G419" s="8"/>
      <c r="H419" s="8"/>
      <c r="I419" s="8"/>
      <c r="L419" s="268" t="s">
        <v>291</v>
      </c>
      <c r="M419" s="277"/>
      <c r="N419" s="277"/>
      <c r="O419" s="278"/>
      <c r="P419" s="270">
        <f>'Таб 2-3'!G8+'Таб 2-3'!G18+'Таб 2-3'!G19+'Таб 2-3'!G20+'Таб 2-3'!G24</f>
        <v>1715</v>
      </c>
    </row>
    <row r="420" spans="1:16" ht="16.5" x14ac:dyDescent="0.3">
      <c r="A420" s="19"/>
      <c r="B420" s="16"/>
      <c r="C420" s="17"/>
      <c r="D420" s="16"/>
      <c r="E420" s="24"/>
      <c r="F420" s="16"/>
      <c r="G420" s="21"/>
      <c r="H420" s="16"/>
      <c r="I420" s="16"/>
      <c r="L420" s="261" t="s">
        <v>293</v>
      </c>
      <c r="M420" s="262"/>
      <c r="N420" s="262"/>
      <c r="O420" s="262"/>
      <c r="P420" s="263">
        <f>SUM('Таб 2-3'!G21:G23)</f>
        <v>45</v>
      </c>
    </row>
    <row r="421" spans="1:16" ht="17.25" thickBot="1" x14ac:dyDescent="0.35">
      <c r="A421" s="22"/>
      <c r="B421" s="1"/>
      <c r="C421" s="23"/>
      <c r="D421" s="1"/>
      <c r="E421" s="24"/>
      <c r="F421" s="1"/>
      <c r="G421" s="8"/>
      <c r="H421" s="8"/>
      <c r="I421" s="8"/>
      <c r="L421" s="268" t="s">
        <v>294</v>
      </c>
      <c r="M421" s="277"/>
      <c r="N421" s="277"/>
      <c r="O421" s="278"/>
      <c r="P421" s="270">
        <f>'Таб 2-3'!G20</f>
        <v>45</v>
      </c>
    </row>
    <row r="422" spans="1:16" ht="16.5" x14ac:dyDescent="0.3">
      <c r="A422" s="25"/>
      <c r="B422" s="26"/>
      <c r="C422" s="27"/>
      <c r="D422" s="26"/>
      <c r="E422" s="24"/>
      <c r="F422" s="1"/>
      <c r="G422" s="8"/>
      <c r="H422" s="8"/>
      <c r="I422" s="8"/>
      <c r="L422" s="282" t="s">
        <v>292</v>
      </c>
      <c r="M422" s="262"/>
      <c r="N422" s="262"/>
      <c r="O422" s="262"/>
      <c r="P422" s="263">
        <f>'Таб 2-3'!G11+'Таб 2-3'!G14+'Таб 2-3'!G15+'Таб 2-3'!G16</f>
        <v>854</v>
      </c>
    </row>
    <row r="423" spans="1:16" ht="17.25" thickBot="1" x14ac:dyDescent="0.35">
      <c r="A423" s="19"/>
      <c r="B423" s="16"/>
      <c r="C423" s="17"/>
      <c r="D423" s="16"/>
      <c r="E423" s="24"/>
      <c r="F423" s="16"/>
      <c r="G423" s="21"/>
      <c r="H423" s="16"/>
      <c r="I423" s="16"/>
      <c r="L423" s="283" t="s">
        <v>563</v>
      </c>
      <c r="M423" s="277"/>
      <c r="N423" s="277"/>
      <c r="O423" s="278"/>
      <c r="P423" s="270">
        <f>'Таб 2-3'!G8</f>
        <v>854</v>
      </c>
    </row>
    <row r="424" spans="1:16" ht="16.5" x14ac:dyDescent="0.3">
      <c r="A424" s="22"/>
      <c r="B424" s="1"/>
      <c r="C424" s="23"/>
      <c r="D424" s="1"/>
      <c r="E424" s="24"/>
      <c r="F424" s="1"/>
      <c r="G424" s="8"/>
      <c r="H424" s="8"/>
      <c r="I424" s="8"/>
      <c r="L424" s="271" t="s">
        <v>564</v>
      </c>
      <c r="M424" s="262"/>
      <c r="N424" s="262"/>
      <c r="O424" s="262"/>
      <c r="P424" s="263">
        <f>'Таб 2-3'!G6</f>
        <v>16</v>
      </c>
    </row>
    <row r="425" spans="1:16" ht="17.25" thickBot="1" x14ac:dyDescent="0.35">
      <c r="A425" s="25"/>
      <c r="B425" s="26"/>
      <c r="C425" s="27"/>
      <c r="D425" s="26"/>
      <c r="E425" s="24"/>
      <c r="F425" s="1"/>
      <c r="G425" s="8"/>
      <c r="H425" s="8"/>
      <c r="I425" s="8"/>
      <c r="L425" s="273" t="s">
        <v>19</v>
      </c>
      <c r="M425" s="277"/>
      <c r="N425" s="277"/>
      <c r="O425" s="278"/>
      <c r="P425" s="270">
        <f>'Таб 2-3'!G5</f>
        <v>1549</v>
      </c>
    </row>
    <row r="426" spans="1:16" ht="16.5" x14ac:dyDescent="0.3">
      <c r="A426" s="19"/>
      <c r="B426" s="16"/>
      <c r="C426" s="17"/>
      <c r="D426" s="16"/>
      <c r="E426" s="24"/>
      <c r="F426" s="16"/>
      <c r="G426" s="21"/>
      <c r="H426" s="16"/>
      <c r="I426" s="16"/>
      <c r="L426" s="271" t="s">
        <v>565</v>
      </c>
      <c r="M426" s="262"/>
      <c r="N426" s="262"/>
      <c r="O426" s="262"/>
      <c r="P426" s="263">
        <f>'Таб 2-3'!G7</f>
        <v>145</v>
      </c>
    </row>
    <row r="427" spans="1:16" ht="17.25" thickBot="1" x14ac:dyDescent="0.35">
      <c r="A427" s="22"/>
      <c r="B427" s="1"/>
      <c r="C427" s="23"/>
      <c r="D427" s="1"/>
      <c r="E427" s="24"/>
      <c r="F427" s="1"/>
      <c r="G427" s="8"/>
      <c r="H427" s="8"/>
      <c r="I427" s="8"/>
      <c r="L427" s="273" t="s">
        <v>19</v>
      </c>
      <c r="M427" s="277"/>
      <c r="N427" s="277"/>
      <c r="O427" s="278"/>
      <c r="P427" s="270">
        <f>'Таб 2-3'!G5</f>
        <v>1549</v>
      </c>
    </row>
    <row r="428" spans="1:16" ht="16.5" x14ac:dyDescent="0.3">
      <c r="A428" s="25"/>
      <c r="B428" s="26"/>
      <c r="C428" s="27"/>
      <c r="D428" s="26"/>
      <c r="E428" s="24"/>
      <c r="F428" s="1"/>
      <c r="G428" s="8"/>
      <c r="H428" s="8"/>
      <c r="I428" s="8"/>
      <c r="L428" s="271" t="s">
        <v>378</v>
      </c>
      <c r="M428" s="262"/>
      <c r="N428" s="262"/>
      <c r="O428" s="262"/>
      <c r="P428" s="263">
        <f>'Таб 2-3'!G9</f>
        <v>540</v>
      </c>
    </row>
    <row r="429" spans="1:16" ht="17.25" thickBot="1" x14ac:dyDescent="0.35">
      <c r="A429" s="19"/>
      <c r="B429" s="16"/>
      <c r="C429" s="17"/>
      <c r="D429" s="16"/>
      <c r="E429" s="24"/>
      <c r="F429" s="16"/>
      <c r="G429" s="21"/>
      <c r="H429" s="16"/>
      <c r="I429" s="16"/>
      <c r="L429" s="273" t="s">
        <v>22</v>
      </c>
      <c r="M429" s="277"/>
      <c r="N429" s="277"/>
      <c r="O429" s="278"/>
      <c r="P429" s="270">
        <f>'Таб 2-3'!G8</f>
        <v>854</v>
      </c>
    </row>
    <row r="430" spans="1:16" ht="16.5" x14ac:dyDescent="0.3">
      <c r="A430" s="22"/>
      <c r="B430" s="1"/>
      <c r="C430" s="23"/>
      <c r="D430" s="1"/>
      <c r="E430" s="24"/>
      <c r="F430" s="1"/>
      <c r="G430" s="8"/>
      <c r="H430" s="8"/>
      <c r="I430" s="8"/>
      <c r="L430" s="271" t="s">
        <v>295</v>
      </c>
      <c r="M430" s="262"/>
      <c r="N430" s="262"/>
      <c r="O430" s="262"/>
      <c r="P430" s="263">
        <f>'Таб 2-3'!G10</f>
        <v>39</v>
      </c>
    </row>
    <row r="431" spans="1:16" ht="17.25" thickBot="1" x14ac:dyDescent="0.35">
      <c r="A431" s="25"/>
      <c r="B431" s="26"/>
      <c r="C431" s="27"/>
      <c r="D431" s="26"/>
      <c r="E431" s="24"/>
      <c r="F431" s="1"/>
      <c r="G431" s="8"/>
      <c r="H431" s="8"/>
      <c r="I431" s="8"/>
      <c r="L431" s="273" t="s">
        <v>22</v>
      </c>
      <c r="M431" s="277"/>
      <c r="N431" s="277"/>
      <c r="O431" s="278"/>
      <c r="P431" s="270">
        <f>'Таб 2-3'!G8</f>
        <v>854</v>
      </c>
    </row>
    <row r="432" spans="1:16" ht="16.5" x14ac:dyDescent="0.3">
      <c r="A432" s="19"/>
      <c r="B432" s="16"/>
      <c r="C432" s="17"/>
      <c r="D432" s="16"/>
      <c r="E432" s="24"/>
      <c r="F432" s="16"/>
      <c r="G432" s="21"/>
      <c r="H432" s="16"/>
      <c r="I432" s="16"/>
      <c r="L432" s="271" t="s">
        <v>296</v>
      </c>
      <c r="M432" s="262"/>
      <c r="N432" s="262"/>
      <c r="O432" s="262"/>
      <c r="P432" s="263">
        <f>SUM('Таб 2-3'!G12:G13)</f>
        <v>8</v>
      </c>
    </row>
    <row r="433" spans="1:16" ht="17.25" thickBot="1" x14ac:dyDescent="0.35">
      <c r="A433" s="22"/>
      <c r="B433" s="1"/>
      <c r="C433" s="23"/>
      <c r="D433" s="1"/>
      <c r="E433" s="24"/>
      <c r="F433" s="1"/>
      <c r="G433" s="8"/>
      <c r="H433" s="8"/>
      <c r="I433" s="8"/>
      <c r="L433" s="273" t="s">
        <v>297</v>
      </c>
      <c r="M433" s="277"/>
      <c r="N433" s="277"/>
      <c r="O433" s="278"/>
      <c r="P433" s="270">
        <f>'Таб 2-3'!G11</f>
        <v>93</v>
      </c>
    </row>
    <row r="434" spans="1:16" ht="16.5" x14ac:dyDescent="0.3">
      <c r="A434" s="25"/>
      <c r="B434" s="26"/>
      <c r="C434" s="27"/>
      <c r="D434" s="26"/>
      <c r="E434" s="24"/>
      <c r="F434" s="1"/>
      <c r="G434" s="8"/>
      <c r="H434" s="8"/>
      <c r="I434" s="8"/>
      <c r="L434" s="271" t="s">
        <v>298</v>
      </c>
      <c r="M434" s="262"/>
      <c r="N434" s="262"/>
      <c r="O434" s="262"/>
      <c r="P434" s="263">
        <f>'Таб 2-3'!G17</f>
        <v>1</v>
      </c>
    </row>
    <row r="435" spans="1:16" ht="17.25" thickBot="1" x14ac:dyDescent="0.35">
      <c r="A435" s="19"/>
      <c r="B435" s="16"/>
      <c r="C435" s="17"/>
      <c r="D435" s="16"/>
      <c r="E435" s="24"/>
      <c r="F435" s="16"/>
      <c r="G435" s="21"/>
      <c r="H435" s="16"/>
      <c r="I435" s="16"/>
      <c r="L435" s="273" t="s">
        <v>299</v>
      </c>
      <c r="M435" s="277"/>
      <c r="N435" s="277"/>
      <c r="O435" s="278"/>
      <c r="P435" s="270">
        <f>'Таб 2-3'!G16</f>
        <v>761</v>
      </c>
    </row>
    <row r="436" spans="1:16" ht="16.5" x14ac:dyDescent="0.3">
      <c r="A436" s="22"/>
      <c r="B436" s="1"/>
      <c r="C436" s="23"/>
      <c r="D436" s="1"/>
      <c r="E436" s="24"/>
      <c r="F436" s="1"/>
      <c r="G436" s="8"/>
      <c r="H436" s="8"/>
      <c r="I436" s="8"/>
      <c r="L436" s="271" t="s">
        <v>300</v>
      </c>
      <c r="M436" s="262"/>
      <c r="N436" s="262"/>
      <c r="O436" s="262"/>
      <c r="P436" s="263">
        <f>'Таб 2-3'!G25</f>
        <v>11</v>
      </c>
    </row>
    <row r="437" spans="1:16" ht="17.25" thickBot="1" x14ac:dyDescent="0.35">
      <c r="A437" s="25"/>
      <c r="B437" s="26"/>
      <c r="C437" s="27"/>
      <c r="D437" s="26"/>
      <c r="E437" s="24"/>
      <c r="F437" s="1"/>
      <c r="G437" s="8"/>
      <c r="H437" s="8"/>
      <c r="I437" s="8"/>
      <c r="L437" s="273" t="s">
        <v>301</v>
      </c>
      <c r="M437" s="277"/>
      <c r="N437" s="277"/>
      <c r="O437" s="278"/>
      <c r="P437" s="270">
        <f>'Таб 2-3'!G24</f>
        <v>191</v>
      </c>
    </row>
    <row r="438" spans="1:16" ht="16.5" x14ac:dyDescent="0.3">
      <c r="A438" s="19"/>
      <c r="B438" s="16"/>
      <c r="C438" s="17"/>
      <c r="D438" s="16"/>
      <c r="E438" s="24"/>
      <c r="F438" s="16"/>
      <c r="G438" s="21"/>
      <c r="H438" s="16"/>
      <c r="I438" s="16"/>
      <c r="L438" s="271" t="s">
        <v>302</v>
      </c>
      <c r="M438" s="262"/>
      <c r="N438" s="262"/>
      <c r="O438" s="262"/>
      <c r="P438" s="263">
        <f>SUM('Таб 2-3'!G26:G27)</f>
        <v>5</v>
      </c>
    </row>
    <row r="439" spans="1:16" ht="17.25" thickBot="1" x14ac:dyDescent="0.35">
      <c r="A439" s="22"/>
      <c r="B439" s="1"/>
      <c r="C439" s="23"/>
      <c r="D439" s="1"/>
      <c r="E439" s="24"/>
      <c r="F439" s="1"/>
      <c r="G439" s="8"/>
      <c r="H439" s="8"/>
      <c r="I439" s="8"/>
      <c r="L439" s="273" t="s">
        <v>303</v>
      </c>
      <c r="M439" s="277"/>
      <c r="N439" s="277"/>
      <c r="O439" s="278"/>
      <c r="P439" s="270">
        <f>'Таб 2-3'!G25</f>
        <v>11</v>
      </c>
    </row>
    <row r="440" spans="1:16" ht="16.5" x14ac:dyDescent="0.3">
      <c r="A440" s="25"/>
      <c r="B440" s="26"/>
      <c r="C440" s="27"/>
      <c r="D440" s="26"/>
      <c r="E440" s="24"/>
      <c r="F440" s="1"/>
      <c r="G440" s="8"/>
      <c r="H440" s="8"/>
      <c r="I440" s="8"/>
      <c r="L440" s="271" t="s">
        <v>304</v>
      </c>
      <c r="M440" s="262"/>
      <c r="N440" s="262"/>
      <c r="O440" s="262"/>
      <c r="P440" s="263">
        <f>SUM('Таб 2-3'!G29:G30)</f>
        <v>0</v>
      </c>
    </row>
    <row r="441" spans="1:16" ht="17.25" thickBot="1" x14ac:dyDescent="0.35">
      <c r="A441" s="19"/>
      <c r="B441" s="16"/>
      <c r="C441" s="17"/>
      <c r="D441" s="16"/>
      <c r="E441" s="24"/>
      <c r="F441" s="16"/>
      <c r="G441" s="21"/>
      <c r="H441" s="16"/>
      <c r="I441" s="16"/>
      <c r="L441" s="273" t="s">
        <v>305</v>
      </c>
      <c r="M441" s="277"/>
      <c r="N441" s="277"/>
      <c r="O441" s="278"/>
      <c r="P441" s="270">
        <f>'Таб 2-3'!G28</f>
        <v>0</v>
      </c>
    </row>
    <row r="442" spans="1:16" ht="16.5" x14ac:dyDescent="0.3">
      <c r="A442" s="22"/>
      <c r="B442" s="1"/>
      <c r="C442" s="23"/>
      <c r="D442" s="1"/>
      <c r="E442" s="24"/>
      <c r="F442" s="1"/>
      <c r="G442" s="8"/>
      <c r="H442" s="8"/>
      <c r="I442" s="8"/>
      <c r="L442" s="271" t="s">
        <v>455</v>
      </c>
      <c r="M442" s="262"/>
      <c r="N442" s="262"/>
      <c r="O442" s="262"/>
      <c r="P442" s="263">
        <f>'Таб 1'!E24</f>
        <v>89</v>
      </c>
    </row>
    <row r="443" spans="1:16" ht="16.5" x14ac:dyDescent="0.3">
      <c r="A443" s="25"/>
      <c r="B443" s="26"/>
      <c r="C443" s="27"/>
      <c r="D443" s="26"/>
      <c r="E443" s="24"/>
      <c r="F443" s="1"/>
      <c r="G443" s="8"/>
      <c r="H443" s="8"/>
      <c r="I443" s="8"/>
      <c r="L443" s="272" t="s">
        <v>306</v>
      </c>
      <c r="M443" s="275"/>
      <c r="N443" s="275"/>
      <c r="O443" s="276"/>
      <c r="P443" s="266">
        <f>'Таб 2-3'!G11</f>
        <v>93</v>
      </c>
    </row>
    <row r="444" spans="1:16" ht="16.5" x14ac:dyDescent="0.3">
      <c r="A444" s="19"/>
      <c r="B444" s="16"/>
      <c r="C444" s="17"/>
      <c r="D444" s="16"/>
      <c r="E444" s="24"/>
      <c r="F444" s="16"/>
      <c r="G444" s="21"/>
      <c r="H444" s="16"/>
      <c r="I444" s="16"/>
      <c r="L444" s="271" t="s">
        <v>566</v>
      </c>
      <c r="M444" s="262"/>
      <c r="N444" s="262"/>
      <c r="O444" s="262"/>
      <c r="P444" s="263">
        <f>'Таб 1'!E29</f>
        <v>0</v>
      </c>
    </row>
    <row r="445" spans="1:16" ht="16.5" x14ac:dyDescent="0.3">
      <c r="A445" s="22"/>
      <c r="B445" s="1"/>
      <c r="C445" s="23"/>
      <c r="D445" s="1"/>
      <c r="E445" s="24"/>
      <c r="F445" s="1"/>
      <c r="G445" s="8"/>
      <c r="H445" s="8"/>
      <c r="I445" s="8"/>
      <c r="L445" s="272" t="s">
        <v>336</v>
      </c>
      <c r="M445" s="275"/>
      <c r="N445" s="275"/>
      <c r="O445" s="276"/>
      <c r="P445" s="266">
        <f>'Таб 2-3'!G14</f>
        <v>0</v>
      </c>
    </row>
    <row r="446" spans="1:16" ht="16.5" x14ac:dyDescent="0.3">
      <c r="A446" s="25"/>
      <c r="B446" s="26"/>
      <c r="C446" s="27"/>
      <c r="D446" s="26"/>
      <c r="E446" s="24"/>
      <c r="F446" s="1"/>
      <c r="G446" s="8"/>
      <c r="H446" s="8"/>
      <c r="I446" s="8"/>
      <c r="L446" s="271" t="s">
        <v>456</v>
      </c>
      <c r="M446" s="262"/>
      <c r="N446" s="262"/>
      <c r="O446" s="262"/>
      <c r="P446" s="263">
        <f>'Таб 1'!G24</f>
        <v>0</v>
      </c>
    </row>
    <row r="447" spans="1:16" ht="16.5" x14ac:dyDescent="0.3">
      <c r="A447" s="19"/>
      <c r="B447" s="16"/>
      <c r="C447" s="17"/>
      <c r="D447" s="16"/>
      <c r="E447" s="24"/>
      <c r="F447" s="16"/>
      <c r="G447" s="21"/>
      <c r="H447" s="16"/>
      <c r="I447" s="16"/>
      <c r="L447" s="272" t="s">
        <v>172</v>
      </c>
      <c r="M447" s="275"/>
      <c r="N447" s="275"/>
      <c r="O447" s="276"/>
      <c r="P447" s="266">
        <f>'Таб 2-3'!G15</f>
        <v>0</v>
      </c>
    </row>
    <row r="448" spans="1:16" ht="16.5" x14ac:dyDescent="0.3">
      <c r="A448" s="22"/>
      <c r="B448" s="1"/>
      <c r="C448" s="23"/>
      <c r="D448" s="1"/>
      <c r="E448" s="24"/>
      <c r="F448" s="1"/>
      <c r="G448" s="8"/>
      <c r="H448" s="8"/>
      <c r="I448" s="8"/>
      <c r="L448" s="271" t="s">
        <v>457</v>
      </c>
      <c r="M448" s="262"/>
      <c r="N448" s="262"/>
      <c r="O448" s="262"/>
      <c r="P448" s="263">
        <f>'Таб 1'!I24</f>
        <v>689</v>
      </c>
    </row>
    <row r="449" spans="1:16" ht="17.25" thickBot="1" x14ac:dyDescent="0.35">
      <c r="A449" s="25"/>
      <c r="B449" s="26"/>
      <c r="C449" s="27"/>
      <c r="D449" s="26"/>
      <c r="E449" s="24"/>
      <c r="F449" s="1"/>
      <c r="G449" s="8"/>
      <c r="H449" s="8"/>
      <c r="I449" s="8"/>
      <c r="L449" s="273" t="s">
        <v>307</v>
      </c>
      <c r="M449" s="277"/>
      <c r="N449" s="277"/>
      <c r="O449" s="278"/>
      <c r="P449" s="270">
        <f>'Таб 2-3'!G16</f>
        <v>761</v>
      </c>
    </row>
    <row r="450" spans="1:16" ht="16.5" x14ac:dyDescent="0.3">
      <c r="A450" s="19"/>
      <c r="B450" s="16"/>
      <c r="C450" s="17"/>
      <c r="D450" s="16"/>
      <c r="E450" s="24"/>
      <c r="F450" s="16"/>
      <c r="G450" s="21"/>
      <c r="H450" s="16"/>
      <c r="I450" s="16"/>
      <c r="K450" s="7" t="s">
        <v>175</v>
      </c>
      <c r="L450" s="271" t="s">
        <v>381</v>
      </c>
      <c r="M450" s="262"/>
      <c r="N450" s="262"/>
      <c r="O450" s="262"/>
      <c r="P450" s="263">
        <f>'Таб 2-3'!G37</f>
        <v>39</v>
      </c>
    </row>
    <row r="451" spans="1:16" ht="16.5" x14ac:dyDescent="0.3">
      <c r="A451" s="22"/>
      <c r="B451" s="1"/>
      <c r="C451" s="23"/>
      <c r="D451" s="1"/>
      <c r="E451" s="24"/>
      <c r="F451" s="1"/>
      <c r="G451" s="8"/>
      <c r="H451" s="8"/>
      <c r="I451" s="8"/>
      <c r="L451" s="272" t="s">
        <v>182</v>
      </c>
      <c r="M451" s="275"/>
      <c r="N451" s="275"/>
      <c r="O451" s="276"/>
      <c r="P451" s="266">
        <f>'Таб 2-3'!G36</f>
        <v>778</v>
      </c>
    </row>
    <row r="452" spans="1:16" ht="16.5" x14ac:dyDescent="0.3">
      <c r="A452" s="25"/>
      <c r="B452" s="26"/>
      <c r="C452" s="27"/>
      <c r="D452" s="26"/>
      <c r="E452" s="24"/>
      <c r="F452" s="1"/>
      <c r="G452" s="8"/>
      <c r="H452" s="8"/>
      <c r="I452" s="8"/>
      <c r="L452" s="271" t="s">
        <v>382</v>
      </c>
      <c r="M452" s="284"/>
      <c r="N452" s="284"/>
      <c r="O452" s="274"/>
      <c r="P452" s="285">
        <f>'Таб 2-3'!G37</f>
        <v>39</v>
      </c>
    </row>
    <row r="453" spans="1:16" ht="17.25" thickBot="1" x14ac:dyDescent="0.35">
      <c r="A453" s="19"/>
      <c r="B453" s="16"/>
      <c r="C453" s="17"/>
      <c r="D453" s="16"/>
      <c r="E453" s="24"/>
      <c r="F453" s="16"/>
      <c r="G453" s="21"/>
      <c r="H453" s="16"/>
      <c r="I453" s="16"/>
      <c r="L453" s="273" t="s">
        <v>171</v>
      </c>
      <c r="M453" s="277"/>
      <c r="N453" s="277"/>
      <c r="O453" s="269"/>
      <c r="P453" s="286">
        <f>'Таб 2-3'!G10</f>
        <v>39</v>
      </c>
    </row>
    <row r="454" spans="1:16" ht="16.5" x14ac:dyDescent="0.3">
      <c r="A454" s="22"/>
      <c r="B454" s="1"/>
      <c r="C454" s="23"/>
      <c r="D454" s="1"/>
      <c r="E454" s="24"/>
      <c r="F454" s="1"/>
      <c r="G454" s="8"/>
      <c r="H454" s="8"/>
      <c r="I454" s="8"/>
      <c r="K454" s="7" t="s">
        <v>176</v>
      </c>
      <c r="L454" s="271" t="s">
        <v>383</v>
      </c>
      <c r="M454" s="284"/>
      <c r="N454" s="284"/>
      <c r="O454" s="274"/>
      <c r="P454" s="263">
        <f>SUM('Таб 4-6'!E4:E11)</f>
        <v>689</v>
      </c>
    </row>
    <row r="455" spans="1:16" ht="17.25" thickBot="1" x14ac:dyDescent="0.35">
      <c r="A455" s="19"/>
      <c r="B455" s="16"/>
      <c r="C455" s="17"/>
      <c r="D455" s="16"/>
      <c r="E455" s="20"/>
      <c r="F455" s="16"/>
      <c r="G455" s="21"/>
      <c r="H455" s="16"/>
      <c r="I455" s="16"/>
      <c r="L455" s="273" t="s">
        <v>568</v>
      </c>
      <c r="M455" s="277"/>
      <c r="N455" s="277"/>
      <c r="O455" s="269"/>
      <c r="P455" s="286">
        <f>'Таб 1'!I24</f>
        <v>689</v>
      </c>
    </row>
    <row r="456" spans="1:16" ht="15.75" x14ac:dyDescent="0.25">
      <c r="K456" s="7" t="s">
        <v>177</v>
      </c>
      <c r="L456" s="271" t="s">
        <v>385</v>
      </c>
      <c r="M456" s="262"/>
      <c r="N456" s="262"/>
      <c r="O456" s="262"/>
      <c r="P456" s="263">
        <f>SUM('Таб 4-6'!E19:E20)</f>
        <v>0</v>
      </c>
    </row>
    <row r="457" spans="1:16" ht="13.5" x14ac:dyDescent="0.25">
      <c r="L457" s="272" t="s">
        <v>21</v>
      </c>
      <c r="M457" s="275"/>
      <c r="N457" s="275"/>
      <c r="O457" s="276"/>
      <c r="P457" s="266">
        <f>'Таб 4-6'!E18</f>
        <v>4</v>
      </c>
    </row>
    <row r="458" spans="1:16" x14ac:dyDescent="0.2">
      <c r="L458" s="271" t="s">
        <v>315</v>
      </c>
      <c r="M458" s="262"/>
      <c r="N458" s="262"/>
      <c r="O458" s="262"/>
      <c r="P458" s="263">
        <f>'Таб 4-6'!E22</f>
        <v>0</v>
      </c>
    </row>
    <row r="459" spans="1:16" ht="13.5" x14ac:dyDescent="0.25">
      <c r="L459" s="272" t="s">
        <v>333</v>
      </c>
      <c r="M459" s="275"/>
      <c r="N459" s="275"/>
      <c r="O459" s="276"/>
      <c r="P459" s="266">
        <f>'Таб 4-6'!E21</f>
        <v>0</v>
      </c>
    </row>
    <row r="460" spans="1:16" x14ac:dyDescent="0.2">
      <c r="L460" s="271" t="s">
        <v>309</v>
      </c>
      <c r="M460" s="262"/>
      <c r="N460" s="262"/>
      <c r="O460" s="262"/>
      <c r="P460" s="263">
        <f>SUM('Таб 4-6'!E24:E25)</f>
        <v>0</v>
      </c>
    </row>
    <row r="461" spans="1:16" ht="13.5" x14ac:dyDescent="0.25">
      <c r="L461" s="272" t="s">
        <v>308</v>
      </c>
      <c r="M461" s="275"/>
      <c r="N461" s="275"/>
      <c r="O461" s="276"/>
      <c r="P461" s="266">
        <f>'Таб 4-6'!E23</f>
        <v>0</v>
      </c>
    </row>
    <row r="462" spans="1:16" x14ac:dyDescent="0.2">
      <c r="L462" s="271" t="s">
        <v>316</v>
      </c>
      <c r="M462" s="262"/>
      <c r="N462" s="262"/>
      <c r="O462" s="262"/>
      <c r="P462" s="263">
        <f>'Таб 4-6'!E27</f>
        <v>0</v>
      </c>
    </row>
    <row r="463" spans="1:16" ht="13.5" x14ac:dyDescent="0.25">
      <c r="L463" s="272" t="s">
        <v>317</v>
      </c>
      <c r="M463" s="275"/>
      <c r="N463" s="275"/>
      <c r="O463" s="276"/>
      <c r="P463" s="266">
        <f>'Таб 4-6'!E26</f>
        <v>2</v>
      </c>
    </row>
    <row r="464" spans="1:16" x14ac:dyDescent="0.2">
      <c r="L464" s="271" t="s">
        <v>314</v>
      </c>
      <c r="M464" s="262"/>
      <c r="N464" s="262"/>
      <c r="O464" s="262"/>
      <c r="P464" s="263">
        <f>SUM('Таб 4-6'!E29:E30)</f>
        <v>0</v>
      </c>
    </row>
    <row r="465" spans="11:16" ht="13.5" x14ac:dyDescent="0.25">
      <c r="L465" s="272" t="s">
        <v>140</v>
      </c>
      <c r="M465" s="275"/>
      <c r="N465" s="275"/>
      <c r="O465" s="276"/>
      <c r="P465" s="266">
        <f>'Таб 4-6'!E28</f>
        <v>0</v>
      </c>
    </row>
    <row r="466" spans="11:16" x14ac:dyDescent="0.2">
      <c r="L466" s="271" t="s">
        <v>312</v>
      </c>
      <c r="M466" s="262"/>
      <c r="N466" s="262"/>
      <c r="O466" s="262"/>
      <c r="P466" s="263">
        <f>'Таб 4-6'!E32</f>
        <v>0</v>
      </c>
    </row>
    <row r="467" spans="11:16" ht="13.5" x14ac:dyDescent="0.25">
      <c r="L467" s="272" t="s">
        <v>313</v>
      </c>
      <c r="M467" s="275"/>
      <c r="N467" s="275"/>
      <c r="O467" s="276"/>
      <c r="P467" s="266">
        <f>'Таб 4-6'!E31</f>
        <v>0</v>
      </c>
    </row>
    <row r="468" spans="11:16" x14ac:dyDescent="0.2">
      <c r="L468" s="271" t="s">
        <v>310</v>
      </c>
      <c r="M468" s="262"/>
      <c r="N468" s="262"/>
      <c r="O468" s="262"/>
      <c r="P468" s="263">
        <f>'Таб 4-6'!E34</f>
        <v>0</v>
      </c>
    </row>
    <row r="469" spans="11:16" ht="13.5" x14ac:dyDescent="0.25">
      <c r="L469" s="272" t="s">
        <v>311</v>
      </c>
      <c r="M469" s="275"/>
      <c r="N469" s="275"/>
      <c r="O469" s="276"/>
      <c r="P469" s="266">
        <f>'Таб 4-6'!E33</f>
        <v>0</v>
      </c>
    </row>
    <row r="470" spans="11:16" x14ac:dyDescent="0.2">
      <c r="L470" s="271" t="s">
        <v>569</v>
      </c>
      <c r="M470" s="262"/>
      <c r="N470" s="262"/>
      <c r="O470" s="262"/>
      <c r="P470" s="263">
        <f>'Таб 4-6'!E36</f>
        <v>0</v>
      </c>
    </row>
    <row r="471" spans="11:16" ht="14.25" thickBot="1" x14ac:dyDescent="0.3">
      <c r="L471" s="273" t="s">
        <v>570</v>
      </c>
      <c r="M471" s="277"/>
      <c r="N471" s="277"/>
      <c r="O471" s="278"/>
      <c r="P471" s="270">
        <f>'Таб 4-6'!E35</f>
        <v>0</v>
      </c>
    </row>
    <row r="472" spans="11:16" ht="15.75" x14ac:dyDescent="0.25">
      <c r="K472" s="7" t="s">
        <v>178</v>
      </c>
      <c r="L472" s="271" t="s">
        <v>15</v>
      </c>
      <c r="M472" s="262"/>
      <c r="N472" s="262"/>
      <c r="O472" s="262"/>
      <c r="P472" s="263">
        <f>'Таб 4-6'!K5</f>
        <v>32</v>
      </c>
    </row>
    <row r="473" spans="11:16" ht="13.5" x14ac:dyDescent="0.25">
      <c r="L473" s="272" t="s">
        <v>21</v>
      </c>
      <c r="M473" s="275"/>
      <c r="N473" s="275"/>
      <c r="O473" s="276"/>
      <c r="P473" s="266">
        <f>'Таб 4-6'!K4</f>
        <v>41</v>
      </c>
    </row>
    <row r="474" spans="11:16" x14ac:dyDescent="0.2">
      <c r="L474" s="271" t="s">
        <v>16</v>
      </c>
      <c r="M474" s="262"/>
      <c r="N474" s="262"/>
      <c r="O474" s="262"/>
      <c r="P474" s="263">
        <f>'Таб 4-6'!K7</f>
        <v>1</v>
      </c>
    </row>
    <row r="475" spans="11:16" ht="13.5" x14ac:dyDescent="0.25">
      <c r="L475" s="272" t="s">
        <v>20</v>
      </c>
      <c r="M475" s="275"/>
      <c r="N475" s="275"/>
      <c r="O475" s="276"/>
      <c r="P475" s="266">
        <f>'Таб 4-6'!K6</f>
        <v>1</v>
      </c>
    </row>
    <row r="476" spans="11:16" x14ac:dyDescent="0.2">
      <c r="L476" s="271" t="s">
        <v>17</v>
      </c>
      <c r="M476" s="262"/>
      <c r="N476" s="262"/>
      <c r="O476" s="262"/>
      <c r="P476" s="263">
        <f>'Таб 4-6'!K9</f>
        <v>31</v>
      </c>
    </row>
    <row r="477" spans="11:16" ht="13.5" x14ac:dyDescent="0.25">
      <c r="L477" s="272" t="s">
        <v>22</v>
      </c>
      <c r="M477" s="275"/>
      <c r="N477" s="275"/>
      <c r="O477" s="276"/>
      <c r="P477" s="266">
        <f>'Таб 4-6'!K8</f>
        <v>40</v>
      </c>
    </row>
    <row r="478" spans="11:16" x14ac:dyDescent="0.2">
      <c r="L478" s="271" t="s">
        <v>18</v>
      </c>
      <c r="M478" s="262"/>
      <c r="N478" s="262"/>
      <c r="O478" s="262"/>
      <c r="P478" s="263">
        <f>'Таб 4-6'!K11</f>
        <v>0</v>
      </c>
    </row>
    <row r="479" spans="11:16" ht="14.25" thickBot="1" x14ac:dyDescent="0.3">
      <c r="L479" s="273" t="s">
        <v>249</v>
      </c>
      <c r="M479" s="277"/>
      <c r="N479" s="277"/>
      <c r="O479" s="278"/>
      <c r="P479" s="270">
        <f>'Таб 4-6'!K10</f>
        <v>0</v>
      </c>
    </row>
    <row r="480" spans="11:16" ht="13.5" x14ac:dyDescent="0.25">
      <c r="L480" s="271" t="s">
        <v>257</v>
      </c>
      <c r="M480" s="284"/>
      <c r="N480" s="284"/>
      <c r="O480" s="274"/>
      <c r="P480" s="263">
        <f>'Таб 4-6'!K5</f>
        <v>32</v>
      </c>
    </row>
    <row r="481" spans="11:16" ht="13.5" x14ac:dyDescent="0.25">
      <c r="L481" s="272" t="s">
        <v>173</v>
      </c>
      <c r="M481" s="275"/>
      <c r="N481" s="275"/>
      <c r="O481" s="265"/>
      <c r="P481" s="266">
        <f>'Таб 2-3'!G20</f>
        <v>45</v>
      </c>
    </row>
    <row r="482" spans="11:16" ht="13.5" x14ac:dyDescent="0.25">
      <c r="L482" s="271" t="s">
        <v>258</v>
      </c>
      <c r="M482" s="284"/>
      <c r="N482" s="284"/>
      <c r="O482" s="274"/>
      <c r="P482" s="267">
        <f>'Таб 4-6'!K7</f>
        <v>1</v>
      </c>
    </row>
    <row r="483" spans="11:16" ht="13.5" x14ac:dyDescent="0.25">
      <c r="L483" s="272" t="s">
        <v>335</v>
      </c>
      <c r="M483" s="275"/>
      <c r="N483" s="275"/>
      <c r="O483" s="265"/>
      <c r="P483" s="266">
        <f>'Таб 2-3'!G21</f>
        <v>1</v>
      </c>
    </row>
    <row r="484" spans="11:16" ht="13.5" x14ac:dyDescent="0.25">
      <c r="L484" s="271" t="s">
        <v>387</v>
      </c>
      <c r="M484" s="284"/>
      <c r="N484" s="284"/>
      <c r="O484" s="274"/>
      <c r="P484" s="267">
        <f>'Таб 4-6'!K9</f>
        <v>31</v>
      </c>
    </row>
    <row r="485" spans="11:16" ht="13.5" x14ac:dyDescent="0.25">
      <c r="L485" s="272" t="s">
        <v>388</v>
      </c>
      <c r="M485" s="275"/>
      <c r="N485" s="275"/>
      <c r="O485" s="265"/>
      <c r="P485" s="266">
        <f>'Таб 2-3'!G22</f>
        <v>44</v>
      </c>
    </row>
    <row r="486" spans="11:16" ht="13.5" x14ac:dyDescent="0.25">
      <c r="L486" s="271" t="s">
        <v>259</v>
      </c>
      <c r="M486" s="284"/>
      <c r="N486" s="284"/>
      <c r="O486" s="274"/>
      <c r="P486" s="267">
        <f>'Таб 4-6'!K11</f>
        <v>0</v>
      </c>
    </row>
    <row r="487" spans="11:16" ht="14.25" thickBot="1" x14ac:dyDescent="0.3">
      <c r="L487" s="273" t="s">
        <v>318</v>
      </c>
      <c r="M487" s="277"/>
      <c r="N487" s="277"/>
      <c r="O487" s="269"/>
      <c r="P487" s="270">
        <f>'Таб 2-3'!G23</f>
        <v>0</v>
      </c>
    </row>
    <row r="488" spans="11:16" ht="15.75" x14ac:dyDescent="0.25">
      <c r="K488" s="7" t="s">
        <v>179</v>
      </c>
      <c r="L488" s="271" t="s">
        <v>390</v>
      </c>
      <c r="M488" s="262"/>
      <c r="N488" s="262"/>
      <c r="O488" s="262"/>
      <c r="P488" s="263">
        <f>'Таб 7-10'!I5</f>
        <v>2</v>
      </c>
    </row>
    <row r="489" spans="11:16" ht="13.5" x14ac:dyDescent="0.25">
      <c r="L489" s="272" t="s">
        <v>391</v>
      </c>
      <c r="M489" s="275"/>
      <c r="N489" s="275"/>
      <c r="O489" s="276"/>
      <c r="P489" s="266">
        <f>'Таб 7-10'!I4</f>
        <v>41</v>
      </c>
    </row>
    <row r="490" spans="11:16" x14ac:dyDescent="0.2">
      <c r="L490" s="271" t="s">
        <v>571</v>
      </c>
      <c r="M490" s="262"/>
      <c r="N490" s="262"/>
      <c r="O490" s="262"/>
      <c r="P490" s="263">
        <f>'Таб 7-10'!I6+'Таб 7-10'!I10+'Таб 7-10'!I11+'Таб 7-10'!I16</f>
        <v>2</v>
      </c>
    </row>
    <row r="491" spans="11:16" ht="13.5" x14ac:dyDescent="0.25">
      <c r="L491" s="272" t="s">
        <v>114</v>
      </c>
      <c r="M491" s="275"/>
      <c r="N491" s="275"/>
      <c r="O491" s="276"/>
      <c r="P491" s="266">
        <f>'Таб 7-10'!I5</f>
        <v>2</v>
      </c>
    </row>
    <row r="492" spans="11:16" x14ac:dyDescent="0.2">
      <c r="L492" s="271" t="s">
        <v>572</v>
      </c>
      <c r="M492" s="262"/>
      <c r="N492" s="262"/>
      <c r="O492" s="262"/>
      <c r="P492" s="263">
        <f>SUM('Таб 7-10'!I7:I9)</f>
        <v>0</v>
      </c>
    </row>
    <row r="493" spans="11:16" ht="13.5" x14ac:dyDescent="0.25">
      <c r="L493" s="272" t="s">
        <v>20</v>
      </c>
      <c r="M493" s="275"/>
      <c r="N493" s="275"/>
      <c r="O493" s="276"/>
      <c r="P493" s="266">
        <f>'Таб 7-10'!I6</f>
        <v>0</v>
      </c>
    </row>
    <row r="494" spans="11:16" x14ac:dyDescent="0.2">
      <c r="L494" s="271" t="s">
        <v>573</v>
      </c>
      <c r="M494" s="262"/>
      <c r="N494" s="262"/>
      <c r="O494" s="262"/>
      <c r="P494" s="263">
        <f>SUM('Таб 7-10'!I12:I15)</f>
        <v>2</v>
      </c>
    </row>
    <row r="495" spans="11:16" ht="14.25" thickBot="1" x14ac:dyDescent="0.3">
      <c r="L495" s="273" t="s">
        <v>319</v>
      </c>
      <c r="M495" s="277"/>
      <c r="N495" s="277"/>
      <c r="O495" s="278"/>
      <c r="P495" s="270">
        <f>'Таб 7-10'!I11</f>
        <v>2</v>
      </c>
    </row>
    <row r="496" spans="11:16" ht="13.5" x14ac:dyDescent="0.25">
      <c r="L496" s="261" t="s">
        <v>386</v>
      </c>
      <c r="M496" s="284"/>
      <c r="N496" s="284"/>
      <c r="O496" s="274"/>
      <c r="P496" s="263">
        <f>'Таб 4-6'!K6+'Таб 4-6'!K8+'Таб 4-6'!K10</f>
        <v>41</v>
      </c>
    </row>
    <row r="497" spans="12:16" ht="13.5" x14ac:dyDescent="0.25">
      <c r="L497" s="264" t="s">
        <v>250</v>
      </c>
      <c r="M497" s="275"/>
      <c r="N497" s="275"/>
      <c r="O497" s="265"/>
      <c r="P497" s="266">
        <f>'Таб 4-6'!K4</f>
        <v>41</v>
      </c>
    </row>
    <row r="498" spans="12:16" ht="13.5" x14ac:dyDescent="0.25">
      <c r="L498" s="261" t="s">
        <v>389</v>
      </c>
      <c r="M498" s="284"/>
      <c r="N498" s="284"/>
      <c r="O498" s="274"/>
      <c r="P498" s="263">
        <f>'Таб 4-6'!K7+'Таб 4-6'!K9+'Таб 4-6'!K11</f>
        <v>32</v>
      </c>
    </row>
    <row r="499" spans="12:16" ht="14.25" thickBot="1" x14ac:dyDescent="0.3">
      <c r="L499" s="268" t="s">
        <v>184</v>
      </c>
      <c r="M499" s="277"/>
      <c r="N499" s="277"/>
      <c r="O499" s="269"/>
      <c r="P499" s="270">
        <f>'Таб 4-6'!K5</f>
        <v>32</v>
      </c>
    </row>
    <row r="500" spans="12:16" ht="13.5" x14ac:dyDescent="0.25">
      <c r="L500" s="261" t="s">
        <v>392</v>
      </c>
      <c r="M500" s="284"/>
      <c r="N500" s="284"/>
      <c r="O500" s="274"/>
      <c r="P500" s="263">
        <f>SUM('Таб 7-10'!E26:E27)</f>
        <v>6</v>
      </c>
    </row>
    <row r="501" spans="12:16" ht="13.5" x14ac:dyDescent="0.25">
      <c r="L501" s="264" t="s">
        <v>250</v>
      </c>
      <c r="M501" s="275"/>
      <c r="N501" s="275"/>
      <c r="O501" s="265"/>
      <c r="P501" s="266">
        <f>'Таб 7-10'!E25</f>
        <v>6</v>
      </c>
    </row>
    <row r="502" spans="12:16" ht="13.5" x14ac:dyDescent="0.25">
      <c r="L502" s="261" t="s">
        <v>393</v>
      </c>
      <c r="M502" s="284"/>
      <c r="N502" s="284"/>
      <c r="O502" s="274"/>
      <c r="P502" s="263">
        <f>SUM('Таб 7-10'!F26:F27)</f>
        <v>0</v>
      </c>
    </row>
    <row r="503" spans="12:16" ht="13.5" x14ac:dyDescent="0.25">
      <c r="L503" s="264" t="s">
        <v>250</v>
      </c>
      <c r="M503" s="275"/>
      <c r="N503" s="275"/>
      <c r="O503" s="265"/>
      <c r="P503" s="266">
        <f>'Таб 7-10'!F25</f>
        <v>0</v>
      </c>
    </row>
    <row r="504" spans="12:16" ht="13.5" x14ac:dyDescent="0.25">
      <c r="L504" s="261" t="s">
        <v>394</v>
      </c>
      <c r="M504" s="284"/>
      <c r="N504" s="284"/>
      <c r="O504" s="274"/>
      <c r="P504" s="263">
        <f>SUM('Таб 7-10'!G26:G27)</f>
        <v>0</v>
      </c>
    </row>
    <row r="505" spans="12:16" ht="13.5" x14ac:dyDescent="0.25">
      <c r="L505" s="264" t="s">
        <v>250</v>
      </c>
      <c r="M505" s="275"/>
      <c r="N505" s="275"/>
      <c r="O505" s="265"/>
      <c r="P505" s="266">
        <f>'Таб 7-10'!G25</f>
        <v>0</v>
      </c>
    </row>
    <row r="506" spans="12:16" ht="13.5" x14ac:dyDescent="0.25">
      <c r="L506" s="261" t="s">
        <v>398</v>
      </c>
      <c r="M506" s="284"/>
      <c r="N506" s="284"/>
      <c r="O506" s="274"/>
      <c r="P506" s="263">
        <f>SUM('Таб 7-10'!H26:H27)</f>
        <v>0</v>
      </c>
    </row>
    <row r="507" spans="12:16" ht="14.25" thickBot="1" x14ac:dyDescent="0.3">
      <c r="L507" s="268" t="s">
        <v>250</v>
      </c>
      <c r="M507" s="277"/>
      <c r="N507" s="277"/>
      <c r="O507" s="269"/>
      <c r="P507" s="270">
        <f>'Таб 7-10'!H25</f>
        <v>0</v>
      </c>
    </row>
    <row r="508" spans="12:16" x14ac:dyDescent="0.2">
      <c r="L508" s="261" t="s">
        <v>338</v>
      </c>
      <c r="M508" s="287"/>
      <c r="N508" s="287"/>
      <c r="O508" s="287"/>
      <c r="P508" s="263">
        <f>Додаток!F6</f>
        <v>42672</v>
      </c>
    </row>
    <row r="509" spans="12:16" ht="13.5" x14ac:dyDescent="0.25">
      <c r="L509" s="264" t="s">
        <v>7</v>
      </c>
      <c r="M509" s="288"/>
      <c r="N509" s="288"/>
      <c r="O509" s="289"/>
      <c r="P509" s="266">
        <f>'Таб 7-10'!P5+'Таб 7-10'!R5</f>
        <v>42672</v>
      </c>
    </row>
    <row r="510" spans="12:16" x14ac:dyDescent="0.2">
      <c r="L510" s="261" t="s">
        <v>337</v>
      </c>
      <c r="M510" s="287"/>
      <c r="N510" s="287"/>
      <c r="O510" s="287"/>
      <c r="P510" s="263">
        <f>SUM(Додаток!H6:I6)</f>
        <v>0</v>
      </c>
    </row>
    <row r="511" spans="12:16" ht="13.5" x14ac:dyDescent="0.25">
      <c r="L511" s="264" t="s">
        <v>8</v>
      </c>
      <c r="M511" s="288"/>
      <c r="N511" s="288"/>
      <c r="O511" s="289"/>
      <c r="P511" s="266">
        <f>'Таб 7-10'!P6+'Таб 7-10'!R6</f>
        <v>0</v>
      </c>
    </row>
    <row r="512" spans="12:16" x14ac:dyDescent="0.2">
      <c r="L512" s="261" t="s">
        <v>146</v>
      </c>
      <c r="M512" s="287"/>
      <c r="N512" s="287"/>
      <c r="O512" s="287"/>
      <c r="P512" s="263">
        <f>Додаток!F12</f>
        <v>0</v>
      </c>
    </row>
    <row r="513" spans="11:16" ht="14.25" thickBot="1" x14ac:dyDescent="0.3">
      <c r="L513" s="268" t="s">
        <v>9</v>
      </c>
      <c r="M513" s="290"/>
      <c r="N513" s="290"/>
      <c r="O513" s="291"/>
      <c r="P513" s="270">
        <f>'Таб 7-10'!P7</f>
        <v>0</v>
      </c>
    </row>
    <row r="514" spans="11:16" x14ac:dyDescent="0.2">
      <c r="L514" s="261" t="s">
        <v>131</v>
      </c>
      <c r="M514" s="287"/>
      <c r="N514" s="287"/>
      <c r="O514" s="287"/>
      <c r="P514" s="263">
        <f>Додаток!F13</f>
        <v>46556</v>
      </c>
    </row>
    <row r="515" spans="11:16" ht="13.5" x14ac:dyDescent="0.25">
      <c r="L515" s="264" t="s">
        <v>10</v>
      </c>
      <c r="M515" s="288"/>
      <c r="N515" s="288"/>
      <c r="O515" s="289"/>
      <c r="P515" s="266">
        <f>'Таб 7-10'!O5-'Таб 7-10'!P5-'Таб 7-10'!R5-'Таб 7-10'!S5</f>
        <v>46556</v>
      </c>
    </row>
    <row r="516" spans="11:16" x14ac:dyDescent="0.2">
      <c r="L516" s="261" t="s">
        <v>130</v>
      </c>
      <c r="M516" s="287"/>
      <c r="N516" s="287"/>
      <c r="O516" s="287"/>
      <c r="P516" s="263">
        <f>SUM(Додаток!H13:I13)</f>
        <v>0</v>
      </c>
    </row>
    <row r="517" spans="11:16" ht="13.5" x14ac:dyDescent="0.25">
      <c r="L517" s="264" t="s">
        <v>11</v>
      </c>
      <c r="M517" s="288"/>
      <c r="N517" s="288"/>
      <c r="O517" s="289"/>
      <c r="P517" s="266">
        <f>'Таб 7-10'!O6-'Таб 7-10'!P6-'Таб 7-10'!R6-'Таб 7-10'!S6</f>
        <v>0</v>
      </c>
    </row>
    <row r="518" spans="11:16" x14ac:dyDescent="0.2">
      <c r="L518" s="261" t="s">
        <v>145</v>
      </c>
      <c r="M518" s="287"/>
      <c r="N518" s="287"/>
      <c r="O518" s="287"/>
      <c r="P518" s="263">
        <f>Додаток!F15</f>
        <v>0</v>
      </c>
    </row>
    <row r="519" spans="11:16" ht="14.25" thickBot="1" x14ac:dyDescent="0.3">
      <c r="L519" s="268" t="s">
        <v>12</v>
      </c>
      <c r="M519" s="290"/>
      <c r="N519" s="290"/>
      <c r="O519" s="291"/>
      <c r="P519" s="270">
        <f>'Таб 7-10'!O7-'Таб 7-10'!P7-'Таб 7-10'!R7-'Таб 7-10'!S7</f>
        <v>0</v>
      </c>
    </row>
    <row r="520" spans="11:16" ht="15.75" x14ac:dyDescent="0.25">
      <c r="K520" s="7" t="s">
        <v>180</v>
      </c>
      <c r="L520" s="271" t="s">
        <v>399</v>
      </c>
      <c r="M520" s="262"/>
      <c r="N520" s="262"/>
      <c r="O520" s="262"/>
      <c r="P520" s="263">
        <f>'Таб 7-10'!E26</f>
        <v>1</v>
      </c>
    </row>
    <row r="521" spans="11:16" x14ac:dyDescent="0.2">
      <c r="L521" s="272" t="s">
        <v>182</v>
      </c>
      <c r="M521" s="265"/>
      <c r="N521" s="265"/>
      <c r="O521" s="265"/>
      <c r="P521" s="266">
        <f>'Таб 7-10'!E25</f>
        <v>6</v>
      </c>
    </row>
    <row r="522" spans="11:16" x14ac:dyDescent="0.2">
      <c r="L522" s="271" t="s">
        <v>400</v>
      </c>
      <c r="M522" s="262"/>
      <c r="N522" s="262"/>
      <c r="O522" s="262"/>
      <c r="P522" s="263">
        <f>'Таб 7-10'!F26</f>
        <v>0</v>
      </c>
    </row>
    <row r="523" spans="11:16" x14ac:dyDescent="0.2">
      <c r="L523" s="272" t="s">
        <v>182</v>
      </c>
      <c r="M523" s="265"/>
      <c r="N523" s="265"/>
      <c r="O523" s="265"/>
      <c r="P523" s="266">
        <f>'Таб 7-10'!F25</f>
        <v>0</v>
      </c>
    </row>
    <row r="524" spans="11:16" x14ac:dyDescent="0.2">
      <c r="L524" s="271" t="s">
        <v>401</v>
      </c>
      <c r="M524" s="262"/>
      <c r="N524" s="262"/>
      <c r="O524" s="262"/>
      <c r="P524" s="263">
        <f>'Таб 7-10'!G26</f>
        <v>0</v>
      </c>
    </row>
    <row r="525" spans="11:16" x14ac:dyDescent="0.2">
      <c r="L525" s="272" t="s">
        <v>182</v>
      </c>
      <c r="M525" s="265"/>
      <c r="N525" s="265"/>
      <c r="O525" s="265"/>
      <c r="P525" s="266">
        <f>'Таб 7-10'!G25</f>
        <v>0</v>
      </c>
    </row>
    <row r="526" spans="11:16" x14ac:dyDescent="0.2">
      <c r="L526" s="271" t="s">
        <v>402</v>
      </c>
      <c r="M526" s="262"/>
      <c r="N526" s="262"/>
      <c r="O526" s="262"/>
      <c r="P526" s="263">
        <f>'Таб 7-10'!H26</f>
        <v>0</v>
      </c>
    </row>
    <row r="527" spans="11:16" ht="13.5" thickBot="1" x14ac:dyDescent="0.25">
      <c r="L527" s="273" t="s">
        <v>182</v>
      </c>
      <c r="M527" s="269"/>
      <c r="N527" s="269"/>
      <c r="O527" s="269"/>
      <c r="P527" s="270">
        <f>'Таб 7-10'!H25</f>
        <v>0</v>
      </c>
    </row>
    <row r="528" spans="11:16" x14ac:dyDescent="0.2">
      <c r="L528" s="271" t="s">
        <v>403</v>
      </c>
      <c r="M528" s="262"/>
      <c r="N528" s="262"/>
      <c r="O528" s="262"/>
      <c r="P528" s="263">
        <f>'Таб 7-10'!E28+'Таб 7-10'!E29+'Таб 7-10'!E31+'Таб 7-10'!E32+'Таб 7-10'!E33+'Таб 7-10'!E34+'Таб 7-10'!E35</f>
        <v>5</v>
      </c>
    </row>
    <row r="529" spans="11:16" x14ac:dyDescent="0.2">
      <c r="L529" s="272" t="s">
        <v>182</v>
      </c>
      <c r="M529" s="265"/>
      <c r="N529" s="265"/>
      <c r="O529" s="265"/>
      <c r="P529" s="266">
        <f>'Таб 7-10'!E25</f>
        <v>6</v>
      </c>
    </row>
    <row r="530" spans="11:16" x14ac:dyDescent="0.2">
      <c r="L530" s="271" t="s">
        <v>404</v>
      </c>
      <c r="M530" s="262"/>
      <c r="N530" s="262"/>
      <c r="O530" s="262"/>
      <c r="P530" s="263">
        <f>'Таб 7-10'!F28+'Таб 7-10'!F29+'Таб 7-10'!F31+'Таб 7-10'!F32+'Таб 7-10'!F33+'Таб 7-10'!F34+'Таб 7-10'!F35</f>
        <v>0</v>
      </c>
    </row>
    <row r="531" spans="11:16" x14ac:dyDescent="0.2">
      <c r="L531" s="272" t="s">
        <v>182</v>
      </c>
      <c r="M531" s="265"/>
      <c r="N531" s="265"/>
      <c r="O531" s="265"/>
      <c r="P531" s="266">
        <f>'Таб 7-10'!F25</f>
        <v>0</v>
      </c>
    </row>
    <row r="532" spans="11:16" x14ac:dyDescent="0.2">
      <c r="L532" s="271" t="s">
        <v>405</v>
      </c>
      <c r="M532" s="262"/>
      <c r="N532" s="262"/>
      <c r="O532" s="262"/>
      <c r="P532" s="263">
        <f>'Таб 7-10'!G28+'Таб 7-10'!G29+'Таб 7-10'!G31+'Таб 7-10'!G32+'Таб 7-10'!G33+'Таб 7-10'!G34+'Таб 7-10'!G35</f>
        <v>0</v>
      </c>
    </row>
    <row r="533" spans="11:16" x14ac:dyDescent="0.2">
      <c r="L533" s="272" t="s">
        <v>182</v>
      </c>
      <c r="M533" s="265"/>
      <c r="N533" s="265"/>
      <c r="O533" s="265"/>
      <c r="P533" s="266">
        <f>'Таб 7-10'!G25</f>
        <v>0</v>
      </c>
    </row>
    <row r="534" spans="11:16" x14ac:dyDescent="0.2">
      <c r="L534" s="271" t="s">
        <v>406</v>
      </c>
      <c r="M534" s="262"/>
      <c r="N534" s="262"/>
      <c r="O534" s="262"/>
      <c r="P534" s="263">
        <f>'Таб 7-10'!H28+'Таб 7-10'!H29+'Таб 7-10'!H31+'Таб 7-10'!H32+'Таб 7-10'!H33+'Таб 7-10'!H34+'Таб 7-10'!H35</f>
        <v>0</v>
      </c>
    </row>
    <row r="535" spans="11:16" ht="13.5" thickBot="1" x14ac:dyDescent="0.25">
      <c r="L535" s="273" t="s">
        <v>182</v>
      </c>
      <c r="M535" s="269"/>
      <c r="N535" s="269"/>
      <c r="O535" s="269"/>
      <c r="P535" s="270">
        <f>'Таб 7-10'!H25</f>
        <v>0</v>
      </c>
    </row>
    <row r="536" spans="11:16" x14ac:dyDescent="0.2">
      <c r="L536" s="271" t="s">
        <v>395</v>
      </c>
      <c r="M536" s="262"/>
      <c r="N536" s="262"/>
      <c r="O536" s="262"/>
      <c r="P536" s="263">
        <f>'Таб 7-10'!E30</f>
        <v>0</v>
      </c>
    </row>
    <row r="537" spans="11:16" ht="13.5" x14ac:dyDescent="0.25">
      <c r="L537" s="272" t="s">
        <v>22</v>
      </c>
      <c r="M537" s="275"/>
      <c r="N537" s="275"/>
      <c r="O537" s="276"/>
      <c r="P537" s="266">
        <f>'Таб 7-10'!E29</f>
        <v>0</v>
      </c>
    </row>
    <row r="538" spans="11:16" x14ac:dyDescent="0.2">
      <c r="L538" s="271" t="s">
        <v>396</v>
      </c>
      <c r="M538" s="262"/>
      <c r="N538" s="262"/>
      <c r="O538" s="262"/>
      <c r="P538" s="263">
        <f>'Таб 7-10'!F30</f>
        <v>0</v>
      </c>
    </row>
    <row r="539" spans="11:16" ht="13.5" x14ac:dyDescent="0.25">
      <c r="L539" s="272" t="s">
        <v>22</v>
      </c>
      <c r="M539" s="275"/>
      <c r="N539" s="275"/>
      <c r="O539" s="276"/>
      <c r="P539" s="266">
        <f>'Таб 7-10'!F29</f>
        <v>0</v>
      </c>
    </row>
    <row r="540" spans="11:16" x14ac:dyDescent="0.2">
      <c r="L540" s="271" t="s">
        <v>397</v>
      </c>
      <c r="M540" s="262"/>
      <c r="N540" s="262"/>
      <c r="O540" s="262"/>
      <c r="P540" s="263">
        <f>'Таб 7-10'!G30</f>
        <v>0</v>
      </c>
    </row>
    <row r="541" spans="11:16" ht="13.5" x14ac:dyDescent="0.25">
      <c r="L541" s="272" t="s">
        <v>22</v>
      </c>
      <c r="M541" s="275"/>
      <c r="N541" s="275"/>
      <c r="O541" s="276"/>
      <c r="P541" s="266">
        <f>'Таб 7-10'!G29</f>
        <v>0</v>
      </c>
    </row>
    <row r="542" spans="11:16" x14ac:dyDescent="0.2">
      <c r="L542" s="271" t="s">
        <v>407</v>
      </c>
      <c r="M542" s="262"/>
      <c r="N542" s="262"/>
      <c r="O542" s="262"/>
      <c r="P542" s="263">
        <f>'Таб 7-10'!H30</f>
        <v>0</v>
      </c>
    </row>
    <row r="543" spans="11:16" ht="14.25" thickBot="1" x14ac:dyDescent="0.3">
      <c r="L543" s="273" t="s">
        <v>22</v>
      </c>
      <c r="M543" s="277"/>
      <c r="N543" s="277"/>
      <c r="O543" s="278"/>
      <c r="P543" s="270">
        <f>'Таб 7-10'!H29</f>
        <v>0</v>
      </c>
    </row>
    <row r="544" spans="11:16" ht="15.75" x14ac:dyDescent="0.25">
      <c r="K544" s="7" t="s">
        <v>252</v>
      </c>
      <c r="L544" s="271" t="s">
        <v>408</v>
      </c>
      <c r="M544" s="262"/>
      <c r="N544" s="262"/>
      <c r="O544" s="262"/>
      <c r="P544" s="263">
        <f>'Таб 7-10'!O6</f>
        <v>0</v>
      </c>
    </row>
    <row r="545" spans="12:16" ht="13.5" x14ac:dyDescent="0.25">
      <c r="L545" s="272" t="s">
        <v>21</v>
      </c>
      <c r="M545" s="275"/>
      <c r="N545" s="275"/>
      <c r="O545" s="276"/>
      <c r="P545" s="266">
        <f>'Таб 7-10'!O5</f>
        <v>89636</v>
      </c>
    </row>
    <row r="546" spans="12:16" x14ac:dyDescent="0.2">
      <c r="L546" s="271" t="s">
        <v>409</v>
      </c>
      <c r="M546" s="262"/>
      <c r="N546" s="262"/>
      <c r="O546" s="262"/>
      <c r="P546" s="263">
        <f>'Таб 7-10'!P6</f>
        <v>0</v>
      </c>
    </row>
    <row r="547" spans="12:16" ht="13.5" x14ac:dyDescent="0.25">
      <c r="L547" s="272" t="s">
        <v>21</v>
      </c>
      <c r="M547" s="275"/>
      <c r="N547" s="275"/>
      <c r="O547" s="276"/>
      <c r="P547" s="266">
        <f>'Таб 7-10'!P5</f>
        <v>42672</v>
      </c>
    </row>
    <row r="548" spans="12:16" x14ac:dyDescent="0.2">
      <c r="L548" s="271" t="s">
        <v>410</v>
      </c>
      <c r="M548" s="262"/>
      <c r="N548" s="262"/>
      <c r="O548" s="262"/>
      <c r="P548" s="263">
        <f>'Таб 7-10'!Q6</f>
        <v>0</v>
      </c>
    </row>
    <row r="549" spans="12:16" ht="13.5" x14ac:dyDescent="0.25">
      <c r="L549" s="272" t="s">
        <v>21</v>
      </c>
      <c r="M549" s="275"/>
      <c r="N549" s="275"/>
      <c r="O549" s="276"/>
      <c r="P549" s="266">
        <f>'Таб 7-10'!Q5</f>
        <v>18297</v>
      </c>
    </row>
    <row r="550" spans="12:16" x14ac:dyDescent="0.2">
      <c r="L550" s="271" t="s">
        <v>411</v>
      </c>
      <c r="M550" s="262"/>
      <c r="N550" s="262"/>
      <c r="O550" s="262"/>
      <c r="P550" s="263">
        <f>'Таб 7-10'!R6</f>
        <v>0</v>
      </c>
    </row>
    <row r="551" spans="12:16" ht="13.5" x14ac:dyDescent="0.25">
      <c r="L551" s="272" t="s">
        <v>21</v>
      </c>
      <c r="M551" s="275"/>
      <c r="N551" s="275"/>
      <c r="O551" s="276"/>
      <c r="P551" s="266">
        <f>'Таб 7-10'!R5</f>
        <v>0</v>
      </c>
    </row>
    <row r="552" spans="12:16" x14ac:dyDescent="0.2">
      <c r="L552" s="271" t="s">
        <v>412</v>
      </c>
      <c r="M552" s="262"/>
      <c r="N552" s="262"/>
      <c r="O552" s="262"/>
      <c r="P552" s="267">
        <f>'Таб 7-10'!S6</f>
        <v>0</v>
      </c>
    </row>
    <row r="553" spans="12:16" ht="14.25" thickBot="1" x14ac:dyDescent="0.3">
      <c r="L553" s="273" t="s">
        <v>21</v>
      </c>
      <c r="M553" s="277"/>
      <c r="N553" s="277"/>
      <c r="O553" s="278"/>
      <c r="P553" s="270">
        <f>'Таб 7-10'!S5</f>
        <v>408</v>
      </c>
    </row>
    <row r="554" spans="12:16" x14ac:dyDescent="0.2">
      <c r="L554" s="271" t="s">
        <v>251</v>
      </c>
      <c r="M554" s="262"/>
      <c r="N554" s="262"/>
      <c r="O554" s="262"/>
      <c r="P554" s="263">
        <f>'Таб 7-10'!O7</f>
        <v>0</v>
      </c>
    </row>
    <row r="555" spans="12:16" ht="13.5" x14ac:dyDescent="0.25">
      <c r="L555" s="272" t="s">
        <v>21</v>
      </c>
      <c r="M555" s="275"/>
      <c r="N555" s="275"/>
      <c r="O555" s="276"/>
      <c r="P555" s="266">
        <f>'Таб 7-10'!O5</f>
        <v>89636</v>
      </c>
    </row>
    <row r="556" spans="12:16" x14ac:dyDescent="0.2">
      <c r="L556" s="271" t="s">
        <v>413</v>
      </c>
      <c r="M556" s="262"/>
      <c r="N556" s="262"/>
      <c r="O556" s="262"/>
      <c r="P556" s="263">
        <f>'Таб 7-10'!P7</f>
        <v>0</v>
      </c>
    </row>
    <row r="557" spans="12:16" ht="13.5" x14ac:dyDescent="0.25">
      <c r="L557" s="272" t="s">
        <v>21</v>
      </c>
      <c r="M557" s="275"/>
      <c r="N557" s="275"/>
      <c r="O557" s="276"/>
      <c r="P557" s="266">
        <f>'Таб 7-10'!P5</f>
        <v>42672</v>
      </c>
    </row>
    <row r="558" spans="12:16" x14ac:dyDescent="0.2">
      <c r="L558" s="271" t="s">
        <v>0</v>
      </c>
      <c r="M558" s="262"/>
      <c r="N558" s="262"/>
      <c r="O558" s="262"/>
      <c r="P558" s="263">
        <f>'Таб 7-10'!Q7</f>
        <v>0</v>
      </c>
    </row>
    <row r="559" spans="12:16" ht="13.5" x14ac:dyDescent="0.25">
      <c r="L559" s="272" t="s">
        <v>21</v>
      </c>
      <c r="M559" s="275"/>
      <c r="N559" s="275"/>
      <c r="O559" s="276"/>
      <c r="P559" s="266">
        <f>'Таб 7-10'!Q5</f>
        <v>18297</v>
      </c>
    </row>
    <row r="560" spans="12:16" x14ac:dyDescent="0.2">
      <c r="L560" s="271" t="s">
        <v>1</v>
      </c>
      <c r="M560" s="262"/>
      <c r="N560" s="262"/>
      <c r="O560" s="262"/>
      <c r="P560" s="263">
        <f>'Таб 7-10'!R7</f>
        <v>0</v>
      </c>
    </row>
    <row r="561" spans="11:16" ht="13.5" x14ac:dyDescent="0.25">
      <c r="L561" s="272" t="s">
        <v>21</v>
      </c>
      <c r="M561" s="275"/>
      <c r="N561" s="275"/>
      <c r="O561" s="276"/>
      <c r="P561" s="266">
        <f>'Таб 7-10'!R5</f>
        <v>0</v>
      </c>
    </row>
    <row r="562" spans="11:16" x14ac:dyDescent="0.2">
      <c r="L562" s="271" t="s">
        <v>2</v>
      </c>
      <c r="M562" s="262"/>
      <c r="N562" s="262"/>
      <c r="O562" s="262"/>
      <c r="P562" s="263">
        <f>'Таб 7-10'!S7</f>
        <v>0</v>
      </c>
    </row>
    <row r="563" spans="11:16" ht="14.25" thickBot="1" x14ac:dyDescent="0.3">
      <c r="L563" s="273" t="s">
        <v>21</v>
      </c>
      <c r="M563" s="277"/>
      <c r="N563" s="277"/>
      <c r="O563" s="278"/>
      <c r="P563" s="270">
        <f>'Таб 7-10'!S5</f>
        <v>408</v>
      </c>
    </row>
    <row r="564" spans="11:16" x14ac:dyDescent="0.2">
      <c r="L564" s="271" t="s">
        <v>3</v>
      </c>
      <c r="M564" s="262"/>
      <c r="N564" s="262"/>
      <c r="O564" s="262"/>
      <c r="P564" s="263">
        <f>'Таб 7-10'!R5</f>
        <v>0</v>
      </c>
    </row>
    <row r="565" spans="11:16" ht="13.5" x14ac:dyDescent="0.25">
      <c r="L565" s="272" t="s">
        <v>253</v>
      </c>
      <c r="M565" s="275"/>
      <c r="N565" s="275"/>
      <c r="O565" s="276"/>
      <c r="P565" s="266">
        <f>'Таб 7-10'!Q5</f>
        <v>18297</v>
      </c>
    </row>
    <row r="566" spans="11:16" x14ac:dyDescent="0.2">
      <c r="L566" s="271" t="s">
        <v>411</v>
      </c>
      <c r="M566" s="262"/>
      <c r="N566" s="262"/>
      <c r="O566" s="262"/>
      <c r="P566" s="263">
        <f>'Таб 7-10'!R6</f>
        <v>0</v>
      </c>
    </row>
    <row r="567" spans="11:16" ht="13.5" x14ac:dyDescent="0.25">
      <c r="L567" s="272" t="s">
        <v>255</v>
      </c>
      <c r="M567" s="275"/>
      <c r="N567" s="275"/>
      <c r="O567" s="276"/>
      <c r="P567" s="266">
        <f>'Таб 7-10'!Q6</f>
        <v>0</v>
      </c>
    </row>
    <row r="568" spans="11:16" x14ac:dyDescent="0.2">
      <c r="L568" s="271" t="s">
        <v>1</v>
      </c>
      <c r="M568" s="262"/>
      <c r="N568" s="262"/>
      <c r="O568" s="262"/>
      <c r="P568" s="263">
        <f>'Таб 7-10'!R7</f>
        <v>0</v>
      </c>
    </row>
    <row r="569" spans="11:16" ht="14.25" thickBot="1" x14ac:dyDescent="0.3">
      <c r="L569" s="273" t="s">
        <v>163</v>
      </c>
      <c r="M569" s="277"/>
      <c r="N569" s="277"/>
      <c r="O569" s="278"/>
      <c r="P569" s="270">
        <f>'Таб 7-10'!Q7</f>
        <v>0</v>
      </c>
    </row>
    <row r="570" spans="11:16" x14ac:dyDescent="0.2">
      <c r="L570" s="271" t="s">
        <v>4</v>
      </c>
      <c r="M570" s="262"/>
      <c r="N570" s="262"/>
      <c r="O570" s="262"/>
      <c r="P570" s="263">
        <f>'Таб 7-10'!P5+'Таб 7-10'!R5</f>
        <v>42672</v>
      </c>
    </row>
    <row r="571" spans="11:16" ht="13.5" x14ac:dyDescent="0.25">
      <c r="L571" s="272" t="s">
        <v>174</v>
      </c>
      <c r="M571" s="275"/>
      <c r="N571" s="275"/>
      <c r="O571" s="276"/>
      <c r="P571" s="266">
        <f>'Таб 7-10'!O5</f>
        <v>89636</v>
      </c>
    </row>
    <row r="572" spans="11:16" x14ac:dyDescent="0.2">
      <c r="L572" s="271" t="s">
        <v>5</v>
      </c>
      <c r="M572" s="262"/>
      <c r="N572" s="262"/>
      <c r="O572" s="262"/>
      <c r="P572" s="263">
        <f>'Таб 7-10'!P6+'Таб 7-10'!R6</f>
        <v>0</v>
      </c>
    </row>
    <row r="573" spans="11:16" ht="13.5" x14ac:dyDescent="0.25">
      <c r="L573" s="272" t="s">
        <v>174</v>
      </c>
      <c r="M573" s="275"/>
      <c r="N573" s="275"/>
      <c r="O573" s="276"/>
      <c r="P573" s="266">
        <f>'Таб 7-10'!O6</f>
        <v>0</v>
      </c>
    </row>
    <row r="574" spans="11:16" x14ac:dyDescent="0.2">
      <c r="L574" s="271" t="s">
        <v>6</v>
      </c>
      <c r="M574" s="262"/>
      <c r="N574" s="262"/>
      <c r="O574" s="262"/>
      <c r="P574" s="263">
        <f>'Таб 7-10'!P7+'Таб 7-10'!R7</f>
        <v>0</v>
      </c>
    </row>
    <row r="575" spans="11:16" ht="14.25" thickBot="1" x14ac:dyDescent="0.3">
      <c r="L575" s="273" t="s">
        <v>174</v>
      </c>
      <c r="M575" s="277"/>
      <c r="N575" s="277"/>
      <c r="O575" s="278"/>
      <c r="P575" s="270">
        <f>'Таб 7-10'!O7</f>
        <v>0</v>
      </c>
    </row>
    <row r="576" spans="11:16" ht="15.75" x14ac:dyDescent="0.25">
      <c r="K576" s="7" t="s">
        <v>320</v>
      </c>
      <c r="L576" s="271" t="s">
        <v>323</v>
      </c>
      <c r="M576" s="262"/>
      <c r="N576" s="262"/>
      <c r="O576" s="262"/>
      <c r="P576" s="263">
        <f>'Таб 7-10'!S14+'Таб 7-10'!S17+'Таб 7-10'!S19+'Таб 7-10'!S20</f>
        <v>0</v>
      </c>
    </row>
    <row r="577" spans="11:16" ht="13.5" x14ac:dyDescent="0.25">
      <c r="L577" s="272" t="s">
        <v>391</v>
      </c>
      <c r="M577" s="275"/>
      <c r="N577" s="275"/>
      <c r="O577" s="276"/>
      <c r="P577" s="266">
        <f>'Таб 7-10'!S13</f>
        <v>0</v>
      </c>
    </row>
    <row r="578" spans="11:16" x14ac:dyDescent="0.2">
      <c r="L578" s="271" t="s">
        <v>324</v>
      </c>
      <c r="M578" s="262"/>
      <c r="N578" s="262"/>
      <c r="O578" s="262"/>
      <c r="P578" s="263">
        <f>'Таб 7-10'!S15+'Таб 7-10'!S16</f>
        <v>0</v>
      </c>
    </row>
    <row r="579" spans="11:16" ht="13.5" x14ac:dyDescent="0.25">
      <c r="L579" s="272" t="s">
        <v>114</v>
      </c>
      <c r="M579" s="275"/>
      <c r="N579" s="275"/>
      <c r="O579" s="276"/>
      <c r="P579" s="266">
        <f>'Таб 7-10'!S14</f>
        <v>0</v>
      </c>
    </row>
    <row r="580" spans="11:16" x14ac:dyDescent="0.2">
      <c r="L580" s="271" t="s">
        <v>321</v>
      </c>
      <c r="M580" s="262"/>
      <c r="N580" s="262"/>
      <c r="O580" s="262"/>
      <c r="P580" s="263">
        <f>'Таб 7-10'!S18</f>
        <v>0</v>
      </c>
    </row>
    <row r="581" spans="11:16" ht="14.25" thickBot="1" x14ac:dyDescent="0.3">
      <c r="L581" s="273" t="s">
        <v>322</v>
      </c>
      <c r="M581" s="277"/>
      <c r="N581" s="277"/>
      <c r="O581" s="278"/>
      <c r="P581" s="270">
        <f>'Таб 7-10'!S17</f>
        <v>0</v>
      </c>
    </row>
    <row r="582" spans="11:16" ht="15.75" x14ac:dyDescent="0.25">
      <c r="K582" s="137" t="s">
        <v>355</v>
      </c>
      <c r="L582" s="271" t="s">
        <v>84</v>
      </c>
      <c r="M582" s="262"/>
      <c r="N582" s="262"/>
      <c r="O582" s="262"/>
      <c r="P582" s="263">
        <f>SUM(Додаток!G6:I6)</f>
        <v>42672</v>
      </c>
    </row>
    <row r="583" spans="11:16" ht="13.5" x14ac:dyDescent="0.25">
      <c r="L583" s="272" t="s">
        <v>174</v>
      </c>
      <c r="M583" s="275"/>
      <c r="N583" s="275"/>
      <c r="O583" s="276"/>
      <c r="P583" s="266">
        <f>Додаток!F6</f>
        <v>42672</v>
      </c>
    </row>
    <row r="584" spans="11:16" x14ac:dyDescent="0.2">
      <c r="L584" s="271" t="s">
        <v>85</v>
      </c>
      <c r="M584" s="262"/>
      <c r="N584" s="262"/>
      <c r="O584" s="262"/>
      <c r="P584" s="263">
        <f>SUM(Додаток!G7:I7)</f>
        <v>1520</v>
      </c>
    </row>
    <row r="585" spans="11:16" ht="13.5" x14ac:dyDescent="0.25">
      <c r="L585" s="272" t="s">
        <v>174</v>
      </c>
      <c r="M585" s="275"/>
      <c r="N585" s="275"/>
      <c r="O585" s="276"/>
      <c r="P585" s="266">
        <f>Додаток!F7</f>
        <v>1520</v>
      </c>
    </row>
    <row r="586" spans="11:16" x14ac:dyDescent="0.2">
      <c r="L586" s="271" t="s">
        <v>96</v>
      </c>
      <c r="M586" s="262"/>
      <c r="N586" s="262"/>
      <c r="O586" s="262"/>
      <c r="P586" s="263">
        <f>SUM(Додаток!H8:I8)</f>
        <v>0</v>
      </c>
    </row>
    <row r="587" spans="11:16" ht="13.5" x14ac:dyDescent="0.25">
      <c r="L587" s="272" t="s">
        <v>174</v>
      </c>
      <c r="M587" s="275"/>
      <c r="N587" s="275"/>
      <c r="O587" s="276"/>
      <c r="P587" s="266">
        <f>Додаток!F8</f>
        <v>0</v>
      </c>
    </row>
    <row r="588" spans="11:16" x14ac:dyDescent="0.2">
      <c r="L588" s="271" t="s">
        <v>86</v>
      </c>
      <c r="M588" s="262"/>
      <c r="N588" s="262"/>
      <c r="O588" s="262"/>
      <c r="P588" s="263">
        <f>SUM(Додаток!G9:I9)</f>
        <v>0</v>
      </c>
    </row>
    <row r="589" spans="11:16" ht="13.5" x14ac:dyDescent="0.25">
      <c r="L589" s="272" t="s">
        <v>174</v>
      </c>
      <c r="M589" s="275"/>
      <c r="N589" s="275"/>
      <c r="O589" s="276"/>
      <c r="P589" s="266">
        <f>Додаток!F9</f>
        <v>0</v>
      </c>
    </row>
    <row r="590" spans="11:16" x14ac:dyDescent="0.2">
      <c r="L590" s="271" t="s">
        <v>87</v>
      </c>
      <c r="M590" s="262"/>
      <c r="N590" s="262"/>
      <c r="O590" s="262"/>
      <c r="P590" s="263">
        <f>SUM(Додаток!G10:I10)</f>
        <v>2059</v>
      </c>
    </row>
    <row r="591" spans="11:16" ht="13.5" x14ac:dyDescent="0.25">
      <c r="L591" s="272" t="s">
        <v>174</v>
      </c>
      <c r="M591" s="275"/>
      <c r="N591" s="275"/>
      <c r="O591" s="276"/>
      <c r="P591" s="266">
        <f>Додаток!F10</f>
        <v>2059</v>
      </c>
    </row>
    <row r="592" spans="11:16" x14ac:dyDescent="0.2">
      <c r="L592" s="271" t="s">
        <v>88</v>
      </c>
      <c r="M592" s="262"/>
      <c r="N592" s="262"/>
      <c r="O592" s="262"/>
      <c r="P592" s="263">
        <f>SUM(Додаток!G11:I11)</f>
        <v>0</v>
      </c>
    </row>
    <row r="593" spans="12:16" ht="13.5" x14ac:dyDescent="0.25">
      <c r="L593" s="272" t="s">
        <v>174</v>
      </c>
      <c r="M593" s="275"/>
      <c r="N593" s="275"/>
      <c r="O593" s="276"/>
      <c r="P593" s="266">
        <f>Додаток!F11</f>
        <v>0</v>
      </c>
    </row>
    <row r="594" spans="12:16" x14ac:dyDescent="0.2">
      <c r="L594" s="271" t="s">
        <v>89</v>
      </c>
      <c r="M594" s="262"/>
      <c r="N594" s="262"/>
      <c r="O594" s="262"/>
      <c r="P594" s="263">
        <f>SUM(Додаток!G12:I12)</f>
        <v>0</v>
      </c>
    </row>
    <row r="595" spans="12:16" ht="13.5" x14ac:dyDescent="0.25">
      <c r="L595" s="272" t="s">
        <v>174</v>
      </c>
      <c r="M595" s="275"/>
      <c r="N595" s="275"/>
      <c r="O595" s="276"/>
      <c r="P595" s="266">
        <f>Додаток!F12</f>
        <v>0</v>
      </c>
    </row>
    <row r="596" spans="12:16" x14ac:dyDescent="0.2">
      <c r="L596" s="271" t="s">
        <v>90</v>
      </c>
      <c r="M596" s="262"/>
      <c r="N596" s="262"/>
      <c r="O596" s="262"/>
      <c r="P596" s="263">
        <f>SUM(Додаток!G13:I13)</f>
        <v>46556</v>
      </c>
    </row>
    <row r="597" spans="12:16" ht="13.5" x14ac:dyDescent="0.25">
      <c r="L597" s="272" t="s">
        <v>174</v>
      </c>
      <c r="M597" s="275"/>
      <c r="N597" s="275"/>
      <c r="O597" s="276"/>
      <c r="P597" s="266">
        <f>Додаток!F13</f>
        <v>46556</v>
      </c>
    </row>
    <row r="598" spans="12:16" x14ac:dyDescent="0.2">
      <c r="L598" s="271" t="s">
        <v>91</v>
      </c>
      <c r="M598" s="262"/>
      <c r="N598" s="262"/>
      <c r="O598" s="262"/>
      <c r="P598" s="263">
        <f>SUM(Додаток!G14:I14)</f>
        <v>0</v>
      </c>
    </row>
    <row r="599" spans="12:16" ht="13.5" x14ac:dyDescent="0.25">
      <c r="L599" s="272" t="s">
        <v>174</v>
      </c>
      <c r="M599" s="275"/>
      <c r="N599" s="275"/>
      <c r="O599" s="276"/>
      <c r="P599" s="266">
        <f>Додаток!F14</f>
        <v>0</v>
      </c>
    </row>
    <row r="600" spans="12:16" x14ac:dyDescent="0.2">
      <c r="L600" s="271" t="s">
        <v>92</v>
      </c>
      <c r="M600" s="262"/>
      <c r="N600" s="262"/>
      <c r="O600" s="262"/>
      <c r="P600" s="263">
        <f>SUM(Додаток!G15:I15)</f>
        <v>0</v>
      </c>
    </row>
    <row r="601" spans="12:16" ht="13.5" x14ac:dyDescent="0.25">
      <c r="L601" s="272" t="s">
        <v>174</v>
      </c>
      <c r="M601" s="275"/>
      <c r="N601" s="275"/>
      <c r="O601" s="276"/>
      <c r="P601" s="266">
        <f>Додаток!F15</f>
        <v>0</v>
      </c>
    </row>
    <row r="602" spans="12:16" x14ac:dyDescent="0.2">
      <c r="L602" s="271" t="s">
        <v>93</v>
      </c>
      <c r="M602" s="262"/>
      <c r="N602" s="262"/>
      <c r="O602" s="262"/>
      <c r="P602" s="263">
        <f>SUM(Додаток!G16:I16)</f>
        <v>0</v>
      </c>
    </row>
    <row r="603" spans="12:16" ht="13.5" x14ac:dyDescent="0.25">
      <c r="L603" s="272" t="s">
        <v>174</v>
      </c>
      <c r="M603" s="275"/>
      <c r="N603" s="275"/>
      <c r="O603" s="276"/>
      <c r="P603" s="266">
        <f>Додаток!F16</f>
        <v>0</v>
      </c>
    </row>
    <row r="604" spans="12:16" x14ac:dyDescent="0.2">
      <c r="L604" s="271" t="s">
        <v>94</v>
      </c>
      <c r="M604" s="262"/>
      <c r="N604" s="262"/>
      <c r="O604" s="262"/>
      <c r="P604" s="263">
        <f>SUM(Додаток!G17:I17)</f>
        <v>0</v>
      </c>
    </row>
    <row r="605" spans="12:16" ht="13.5" x14ac:dyDescent="0.25">
      <c r="L605" s="272" t="s">
        <v>174</v>
      </c>
      <c r="M605" s="275"/>
      <c r="N605" s="275"/>
      <c r="O605" s="276"/>
      <c r="P605" s="266">
        <f>Додаток!F17</f>
        <v>0</v>
      </c>
    </row>
    <row r="606" spans="12:16" x14ac:dyDescent="0.2">
      <c r="L606" s="271" t="s">
        <v>95</v>
      </c>
      <c r="M606" s="262"/>
      <c r="N606" s="262"/>
      <c r="O606" s="262"/>
      <c r="P606" s="263">
        <f>SUM(Додаток!G18:I18)</f>
        <v>0</v>
      </c>
    </row>
    <row r="607" spans="12:16" ht="14.25" thickBot="1" x14ac:dyDescent="0.3">
      <c r="L607" s="273" t="s">
        <v>174</v>
      </c>
      <c r="M607" s="277"/>
      <c r="N607" s="277"/>
      <c r="O607" s="278"/>
      <c r="P607" s="270">
        <f>Додаток!F18</f>
        <v>0</v>
      </c>
    </row>
    <row r="608" spans="12:16" x14ac:dyDescent="0.2">
      <c r="L608" s="271" t="s">
        <v>152</v>
      </c>
      <c r="M608" s="262"/>
      <c r="N608" s="262"/>
      <c r="O608" s="262"/>
      <c r="P608" s="263">
        <f>Додаток!F7</f>
        <v>1520</v>
      </c>
    </row>
    <row r="609" spans="12:16" ht="13.5" x14ac:dyDescent="0.25">
      <c r="L609" s="272" t="s">
        <v>21</v>
      </c>
      <c r="M609" s="275"/>
      <c r="N609" s="275"/>
      <c r="O609" s="276"/>
      <c r="P609" s="266">
        <f>Додаток!F6</f>
        <v>42672</v>
      </c>
    </row>
    <row r="610" spans="12:16" x14ac:dyDescent="0.2">
      <c r="L610" s="271" t="s">
        <v>153</v>
      </c>
      <c r="M610" s="262"/>
      <c r="N610" s="262"/>
      <c r="O610" s="262"/>
      <c r="P610" s="263">
        <f>Додаток!G7</f>
        <v>1520</v>
      </c>
    </row>
    <row r="611" spans="12:16" ht="13.5" x14ac:dyDescent="0.25">
      <c r="L611" s="272" t="s">
        <v>21</v>
      </c>
      <c r="M611" s="275"/>
      <c r="N611" s="275"/>
      <c r="O611" s="276"/>
      <c r="P611" s="266">
        <f>Додаток!G6</f>
        <v>42672</v>
      </c>
    </row>
    <row r="612" spans="12:16" x14ac:dyDescent="0.2">
      <c r="L612" s="271" t="s">
        <v>154</v>
      </c>
      <c r="M612" s="262"/>
      <c r="N612" s="262"/>
      <c r="O612" s="262"/>
      <c r="P612" s="263">
        <f>Додаток!H7</f>
        <v>0</v>
      </c>
    </row>
    <row r="613" spans="12:16" ht="13.5" x14ac:dyDescent="0.25">
      <c r="L613" s="272" t="s">
        <v>21</v>
      </c>
      <c r="M613" s="275"/>
      <c r="N613" s="275"/>
      <c r="O613" s="276"/>
      <c r="P613" s="266">
        <f>Додаток!H6</f>
        <v>0</v>
      </c>
    </row>
    <row r="614" spans="12:16" x14ac:dyDescent="0.2">
      <c r="L614" s="271" t="s">
        <v>339</v>
      </c>
      <c r="M614" s="262"/>
      <c r="N614" s="262"/>
      <c r="O614" s="262"/>
      <c r="P614" s="263">
        <f>Додаток!I7</f>
        <v>0</v>
      </c>
    </row>
    <row r="615" spans="12:16" ht="14.25" thickBot="1" x14ac:dyDescent="0.3">
      <c r="L615" s="273" t="s">
        <v>21</v>
      </c>
      <c r="M615" s="277"/>
      <c r="N615" s="277"/>
      <c r="O615" s="278"/>
      <c r="P615" s="270">
        <f>Додаток!I6</f>
        <v>0</v>
      </c>
    </row>
    <row r="616" spans="12:16" x14ac:dyDescent="0.2">
      <c r="L616" s="271" t="s">
        <v>340</v>
      </c>
      <c r="M616" s="262"/>
      <c r="N616" s="262"/>
      <c r="O616" s="262"/>
      <c r="P616" s="263">
        <f>Додаток!F8</f>
        <v>0</v>
      </c>
    </row>
    <row r="617" spans="12:16" ht="13.5" x14ac:dyDescent="0.25">
      <c r="L617" s="272" t="s">
        <v>21</v>
      </c>
      <c r="M617" s="275"/>
      <c r="N617" s="275"/>
      <c r="O617" s="276"/>
      <c r="P617" s="266">
        <f>Додаток!F6</f>
        <v>42672</v>
      </c>
    </row>
    <row r="618" spans="12:16" x14ac:dyDescent="0.2">
      <c r="L618" s="271" t="s">
        <v>155</v>
      </c>
      <c r="M618" s="262"/>
      <c r="N618" s="262"/>
      <c r="O618" s="262"/>
      <c r="P618" s="263">
        <f>Додаток!H8</f>
        <v>0</v>
      </c>
    </row>
    <row r="619" spans="12:16" ht="13.5" x14ac:dyDescent="0.25">
      <c r="L619" s="272" t="s">
        <v>21</v>
      </c>
      <c r="M619" s="275"/>
      <c r="N619" s="275"/>
      <c r="O619" s="276"/>
      <c r="P619" s="266">
        <f>Додаток!H6</f>
        <v>0</v>
      </c>
    </row>
    <row r="620" spans="12:16" x14ac:dyDescent="0.2">
      <c r="L620" s="271" t="s">
        <v>341</v>
      </c>
      <c r="M620" s="262"/>
      <c r="N620" s="262"/>
      <c r="O620" s="262"/>
      <c r="P620" s="267">
        <f>Додаток!I8</f>
        <v>0</v>
      </c>
    </row>
    <row r="621" spans="12:16" ht="14.25" thickBot="1" x14ac:dyDescent="0.3">
      <c r="L621" s="273" t="s">
        <v>21</v>
      </c>
      <c r="M621" s="277"/>
      <c r="N621" s="277"/>
      <c r="O621" s="278"/>
      <c r="P621" s="270">
        <f>Додаток!I6</f>
        <v>0</v>
      </c>
    </row>
    <row r="622" spans="12:16" x14ac:dyDescent="0.2">
      <c r="L622" s="271" t="s">
        <v>342</v>
      </c>
      <c r="M622" s="262"/>
      <c r="N622" s="262"/>
      <c r="O622" s="262"/>
      <c r="P622" s="263">
        <f>Додаток!F7+Додаток!F8</f>
        <v>1520</v>
      </c>
    </row>
    <row r="623" spans="12:16" ht="13.5" x14ac:dyDescent="0.25">
      <c r="L623" s="272" t="s">
        <v>21</v>
      </c>
      <c r="M623" s="275"/>
      <c r="N623" s="275"/>
      <c r="O623" s="276"/>
      <c r="P623" s="266">
        <f>Додаток!F6</f>
        <v>42672</v>
      </c>
    </row>
    <row r="624" spans="12:16" x14ac:dyDescent="0.2">
      <c r="L624" s="271" t="s">
        <v>156</v>
      </c>
      <c r="M624" s="262"/>
      <c r="N624" s="262"/>
      <c r="O624" s="262"/>
      <c r="P624" s="263">
        <f>Додаток!H7+Додаток!H8</f>
        <v>0</v>
      </c>
    </row>
    <row r="625" spans="12:16" ht="13.5" x14ac:dyDescent="0.25">
      <c r="L625" s="272" t="s">
        <v>21</v>
      </c>
      <c r="M625" s="275"/>
      <c r="N625" s="275"/>
      <c r="O625" s="276"/>
      <c r="P625" s="266">
        <f>Додаток!H6</f>
        <v>0</v>
      </c>
    </row>
    <row r="626" spans="12:16" x14ac:dyDescent="0.2">
      <c r="L626" s="271" t="s">
        <v>343</v>
      </c>
      <c r="M626" s="262"/>
      <c r="N626" s="262"/>
      <c r="O626" s="262"/>
      <c r="P626" s="267">
        <f>Додаток!I7+Додаток!I8</f>
        <v>0</v>
      </c>
    </row>
    <row r="627" spans="12:16" ht="14.25" thickBot="1" x14ac:dyDescent="0.3">
      <c r="L627" s="273" t="s">
        <v>21</v>
      </c>
      <c r="M627" s="277"/>
      <c r="N627" s="277"/>
      <c r="O627" s="278"/>
      <c r="P627" s="270">
        <f>Додаток!I6</f>
        <v>0</v>
      </c>
    </row>
    <row r="628" spans="12:16" x14ac:dyDescent="0.2">
      <c r="L628" s="271" t="s">
        <v>344</v>
      </c>
      <c r="M628" s="262"/>
      <c r="N628" s="262"/>
      <c r="O628" s="262"/>
      <c r="P628" s="263">
        <f>Додаток!F9+Додаток!F10+Додаток!F12</f>
        <v>2059</v>
      </c>
    </row>
    <row r="629" spans="12:16" ht="13.5" x14ac:dyDescent="0.25">
      <c r="L629" s="272" t="s">
        <v>21</v>
      </c>
      <c r="M629" s="275"/>
      <c r="N629" s="275"/>
      <c r="O629" s="276"/>
      <c r="P629" s="266">
        <f>Додаток!F6</f>
        <v>42672</v>
      </c>
    </row>
    <row r="630" spans="12:16" x14ac:dyDescent="0.2">
      <c r="L630" s="271" t="s">
        <v>345</v>
      </c>
      <c r="M630" s="262"/>
      <c r="N630" s="262"/>
      <c r="O630" s="262"/>
      <c r="P630" s="263">
        <f>Додаток!G9+Додаток!G10+Додаток!G12</f>
        <v>2059</v>
      </c>
    </row>
    <row r="631" spans="12:16" ht="13.5" x14ac:dyDescent="0.25">
      <c r="L631" s="272" t="s">
        <v>21</v>
      </c>
      <c r="M631" s="275"/>
      <c r="N631" s="275"/>
      <c r="O631" s="276"/>
      <c r="P631" s="266">
        <f>Додаток!G6</f>
        <v>42672</v>
      </c>
    </row>
    <row r="632" spans="12:16" x14ac:dyDescent="0.2">
      <c r="L632" s="271" t="s">
        <v>346</v>
      </c>
      <c r="M632" s="262"/>
      <c r="N632" s="262"/>
      <c r="O632" s="262"/>
      <c r="P632" s="263">
        <f>Додаток!H9+Додаток!H10+Додаток!H12</f>
        <v>0</v>
      </c>
    </row>
    <row r="633" spans="12:16" ht="13.5" x14ac:dyDescent="0.25">
      <c r="L633" s="272" t="s">
        <v>21</v>
      </c>
      <c r="M633" s="275"/>
      <c r="N633" s="275"/>
      <c r="O633" s="276"/>
      <c r="P633" s="266">
        <f>Додаток!H6</f>
        <v>0</v>
      </c>
    </row>
    <row r="634" spans="12:16" x14ac:dyDescent="0.2">
      <c r="L634" s="271" t="s">
        <v>347</v>
      </c>
      <c r="M634" s="262"/>
      <c r="N634" s="262"/>
      <c r="O634" s="262"/>
      <c r="P634" s="267">
        <f>Додаток!I9+Додаток!I10+Додаток!I12</f>
        <v>0</v>
      </c>
    </row>
    <row r="635" spans="12:16" ht="14.25" thickBot="1" x14ac:dyDescent="0.3">
      <c r="L635" s="273" t="s">
        <v>21</v>
      </c>
      <c r="M635" s="277"/>
      <c r="N635" s="277"/>
      <c r="O635" s="278"/>
      <c r="P635" s="270">
        <f>Додаток!I6</f>
        <v>0</v>
      </c>
    </row>
    <row r="636" spans="12:16" x14ac:dyDescent="0.2">
      <c r="L636" s="271" t="s">
        <v>132</v>
      </c>
      <c r="M636" s="262"/>
      <c r="N636" s="262"/>
      <c r="O636" s="262"/>
      <c r="P636" s="263">
        <f>Додаток!F15</f>
        <v>0</v>
      </c>
    </row>
    <row r="637" spans="12:16" ht="13.5" x14ac:dyDescent="0.25">
      <c r="L637" s="272" t="s">
        <v>334</v>
      </c>
      <c r="M637" s="275"/>
      <c r="N637" s="275"/>
      <c r="O637" s="276"/>
      <c r="P637" s="266">
        <f>Додаток!F13</f>
        <v>46556</v>
      </c>
    </row>
    <row r="638" spans="12:16" x14ac:dyDescent="0.2">
      <c r="L638" s="271" t="s">
        <v>133</v>
      </c>
      <c r="M638" s="262"/>
      <c r="N638" s="262"/>
      <c r="O638" s="262"/>
      <c r="P638" s="263">
        <f>Додаток!G15</f>
        <v>0</v>
      </c>
    </row>
    <row r="639" spans="12:16" ht="13.5" x14ac:dyDescent="0.25">
      <c r="L639" s="272" t="s">
        <v>334</v>
      </c>
      <c r="M639" s="275"/>
      <c r="N639" s="275"/>
      <c r="O639" s="276"/>
      <c r="P639" s="266">
        <f>Додаток!G13</f>
        <v>46556</v>
      </c>
    </row>
    <row r="640" spans="12:16" x14ac:dyDescent="0.2">
      <c r="L640" s="271" t="s">
        <v>134</v>
      </c>
      <c r="M640" s="262"/>
      <c r="N640" s="262"/>
      <c r="O640" s="262"/>
      <c r="P640" s="263">
        <f>Додаток!H15</f>
        <v>0</v>
      </c>
    </row>
    <row r="641" spans="12:16" ht="13.5" x14ac:dyDescent="0.25">
      <c r="L641" s="272" t="s">
        <v>334</v>
      </c>
      <c r="M641" s="275"/>
      <c r="N641" s="275"/>
      <c r="O641" s="276"/>
      <c r="P641" s="266">
        <f>Додаток!H13</f>
        <v>0</v>
      </c>
    </row>
    <row r="642" spans="12:16" x14ac:dyDescent="0.2">
      <c r="L642" s="271" t="s">
        <v>135</v>
      </c>
      <c r="M642" s="262"/>
      <c r="N642" s="262"/>
      <c r="O642" s="262"/>
      <c r="P642" s="267">
        <f>Додаток!I15</f>
        <v>0</v>
      </c>
    </row>
    <row r="643" spans="12:16" ht="14.25" thickBot="1" x14ac:dyDescent="0.3">
      <c r="L643" s="273" t="s">
        <v>334</v>
      </c>
      <c r="M643" s="277"/>
      <c r="N643" s="277"/>
      <c r="O643" s="278"/>
      <c r="P643" s="270">
        <f>Додаток!I13</f>
        <v>0</v>
      </c>
    </row>
    <row r="644" spans="12:16" x14ac:dyDescent="0.2">
      <c r="L644" s="271" t="s">
        <v>136</v>
      </c>
      <c r="M644" s="262"/>
      <c r="N644" s="262"/>
      <c r="O644" s="262"/>
      <c r="P644" s="263">
        <f>Додаток!F16</f>
        <v>0</v>
      </c>
    </row>
    <row r="645" spans="12:16" ht="13.5" x14ac:dyDescent="0.25">
      <c r="L645" s="272" t="s">
        <v>334</v>
      </c>
      <c r="M645" s="275"/>
      <c r="N645" s="275"/>
      <c r="O645" s="276"/>
      <c r="P645" s="266">
        <f>Додаток!F13</f>
        <v>46556</v>
      </c>
    </row>
    <row r="646" spans="12:16" x14ac:dyDescent="0.2">
      <c r="L646" s="271" t="s">
        <v>137</v>
      </c>
      <c r="M646" s="262"/>
      <c r="N646" s="262"/>
      <c r="O646" s="262"/>
      <c r="P646" s="263">
        <f>Додаток!G16</f>
        <v>0</v>
      </c>
    </row>
    <row r="647" spans="12:16" ht="13.5" x14ac:dyDescent="0.25">
      <c r="L647" s="272" t="s">
        <v>334</v>
      </c>
      <c r="M647" s="275"/>
      <c r="N647" s="275"/>
      <c r="O647" s="276"/>
      <c r="P647" s="266">
        <f>Додаток!G13</f>
        <v>46556</v>
      </c>
    </row>
    <row r="648" spans="12:16" x14ac:dyDescent="0.2">
      <c r="L648" s="271" t="s">
        <v>138</v>
      </c>
      <c r="M648" s="262"/>
      <c r="N648" s="262"/>
      <c r="O648" s="262"/>
      <c r="P648" s="263">
        <f>Додаток!H16</f>
        <v>0</v>
      </c>
    </row>
    <row r="649" spans="12:16" ht="13.5" x14ac:dyDescent="0.25">
      <c r="L649" s="272" t="s">
        <v>334</v>
      </c>
      <c r="M649" s="275"/>
      <c r="N649" s="275"/>
      <c r="O649" s="276"/>
      <c r="P649" s="266">
        <f>Додаток!H13</f>
        <v>0</v>
      </c>
    </row>
    <row r="650" spans="12:16" x14ac:dyDescent="0.2">
      <c r="L650" s="271" t="s">
        <v>139</v>
      </c>
      <c r="M650" s="262"/>
      <c r="N650" s="262"/>
      <c r="O650" s="262"/>
      <c r="P650" s="267">
        <f>Додаток!I16</f>
        <v>0</v>
      </c>
    </row>
    <row r="651" spans="12:16" ht="14.25" thickBot="1" x14ac:dyDescent="0.3">
      <c r="L651" s="273" t="s">
        <v>334</v>
      </c>
      <c r="M651" s="277"/>
      <c r="N651" s="277"/>
      <c r="O651" s="278"/>
      <c r="P651" s="270">
        <f>Додаток!I13</f>
        <v>0</v>
      </c>
    </row>
    <row r="652" spans="12:16" x14ac:dyDescent="0.2">
      <c r="L652" s="271" t="s">
        <v>141</v>
      </c>
      <c r="M652" s="262"/>
      <c r="N652" s="262"/>
      <c r="O652" s="262"/>
      <c r="P652" s="263">
        <f>Додаток!F18</f>
        <v>0</v>
      </c>
    </row>
    <row r="653" spans="12:16" ht="13.5" x14ac:dyDescent="0.25">
      <c r="L653" s="272" t="s">
        <v>140</v>
      </c>
      <c r="M653" s="275"/>
      <c r="N653" s="275"/>
      <c r="O653" s="276"/>
      <c r="P653" s="266">
        <f>Додаток!F16</f>
        <v>0</v>
      </c>
    </row>
    <row r="654" spans="12:16" x14ac:dyDescent="0.2">
      <c r="L654" s="271" t="s">
        <v>142</v>
      </c>
      <c r="M654" s="262"/>
      <c r="N654" s="262"/>
      <c r="O654" s="262"/>
      <c r="P654" s="263">
        <f>Додаток!G18</f>
        <v>0</v>
      </c>
    </row>
    <row r="655" spans="12:16" ht="13.5" x14ac:dyDescent="0.25">
      <c r="L655" s="272" t="s">
        <v>140</v>
      </c>
      <c r="M655" s="275"/>
      <c r="N655" s="275"/>
      <c r="O655" s="276"/>
      <c r="P655" s="266">
        <f>Додаток!G16</f>
        <v>0</v>
      </c>
    </row>
    <row r="656" spans="12:16" x14ac:dyDescent="0.2">
      <c r="L656" s="271" t="s">
        <v>143</v>
      </c>
      <c r="M656" s="262"/>
      <c r="N656" s="262"/>
      <c r="O656" s="262"/>
      <c r="P656" s="263">
        <f>Додаток!H18</f>
        <v>0</v>
      </c>
    </row>
    <row r="657" spans="12:16" ht="13.5" x14ac:dyDescent="0.25">
      <c r="L657" s="272" t="s">
        <v>140</v>
      </c>
      <c r="M657" s="275"/>
      <c r="N657" s="275"/>
      <c r="O657" s="276"/>
      <c r="P657" s="266">
        <f>Додаток!H16</f>
        <v>0</v>
      </c>
    </row>
    <row r="658" spans="12:16" x14ac:dyDescent="0.2">
      <c r="L658" s="271" t="s">
        <v>144</v>
      </c>
      <c r="M658" s="262"/>
      <c r="N658" s="262"/>
      <c r="O658" s="262"/>
      <c r="P658" s="267">
        <f>Додаток!I18</f>
        <v>0</v>
      </c>
    </row>
    <row r="659" spans="12:16" ht="14.25" thickBot="1" x14ac:dyDescent="0.3">
      <c r="L659" s="273" t="s">
        <v>140</v>
      </c>
      <c r="M659" s="277"/>
      <c r="N659" s="277"/>
      <c r="O659" s="278"/>
      <c r="P659" s="270">
        <f>Додаток!I16</f>
        <v>0</v>
      </c>
    </row>
  </sheetData>
  <phoneticPr fontId="0" type="noConversion"/>
  <printOptions gridLines="1" gridLinesSet="0"/>
  <pageMargins left="0.56999999999999995" right="0.31" top="0.72" bottom="0.57999999999999996" header="0.5" footer="0.32"/>
  <pageSetup paperSize="9" scale="95" orientation="portrait" r:id="rId1"/>
  <headerFooter alignWithMargins="0">
    <oddFooter>&amp;CСтр.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9</vt:i4>
      </vt:variant>
      <vt:variant>
        <vt:lpstr>Диалоговые окна</vt:lpstr>
      </vt:variant>
      <vt:variant>
        <vt:i4>1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Таблиця 1</vt:lpstr>
      <vt:lpstr>Таб 1</vt:lpstr>
      <vt:lpstr>Таб 1.1</vt:lpstr>
      <vt:lpstr>Таб 2-3</vt:lpstr>
      <vt:lpstr>Таб 4-6</vt:lpstr>
      <vt:lpstr>Таб 7-10</vt:lpstr>
      <vt:lpstr>Додаток</vt:lpstr>
      <vt:lpstr>Титульний</vt:lpstr>
      <vt:lpstr>Помилки</vt:lpstr>
      <vt:lpstr>Dov</vt:lpstr>
      <vt:lpstr>Додаток!Область_печати</vt:lpstr>
      <vt:lpstr>Помилки!Область_печати</vt:lpstr>
      <vt:lpstr>'Таб 1'!Область_печати</vt:lpstr>
      <vt:lpstr>'Таб 1.1'!Область_печати</vt:lpstr>
      <vt:lpstr>'Таб 2-3'!Область_печати</vt:lpstr>
      <vt:lpstr>'Таблиця 1'!Область_печати</vt:lpstr>
      <vt:lpstr>Титульний!Область_печати</vt:lpstr>
    </vt:vector>
  </TitlesOfParts>
  <Company>GPU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Звіт про роботу органів слідства</dc:title>
  <dc:creator>M Kanivchenko</dc:creator>
  <cp:keywords>Форма 1-СЛ</cp:keywords>
  <cp:lastModifiedBy>Admin</cp:lastModifiedBy>
  <cp:lastPrinted>2016-12-30T11:37:13Z</cp:lastPrinted>
  <dcterms:created xsi:type="dcterms:W3CDTF">2001-12-24T15:18:56Z</dcterms:created>
  <dcterms:modified xsi:type="dcterms:W3CDTF">2019-09-10T09:37:45Z</dcterms:modified>
  <cp:category>Статистика</cp:category>
</cp:coreProperties>
</file>