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<sst xmlns="http://schemas.openxmlformats.org/spreadsheetml/2006/main" count="109" uniqueCount="100">
  <si>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</si>
  <si>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</si>
  <si>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</si>
  <si>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</si>
  <si>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</si>
  <si>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</si>
  <si>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</si>
  <si>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</si>
  <si>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</si>
  <si>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</si>
  <si>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</si>
  <si>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</si>
  <si>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</si>
  <si>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</si>
  <si>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</si>
  <si>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</si>
  <si>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</si>
  <si>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</si>
  <si>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</si>
  <si>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</si>
  <si>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</si>
  <si>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</si>
  <si>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</si>
  <si>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</si>
  <si>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</si>
  <si>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</si>
  <si>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</si>
  <si>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</si>
  <si>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</si>
  <si>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</si>
  <si>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</si>
  <si>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</si>
  <si>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</si>
  <si>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</si>
  <si>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</si>
  <si>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</si>
  <si>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</si>
  <si>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</si>
  <si>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</si>
  <si>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</si>
  <si>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</si>
  <si>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</si>
  <si>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</si>
  <si>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</si>
  <si>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</si>
  <si>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</si>
  <si>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</si>
  <si>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</si>
  <si>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</si>
  <si>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</si>
  <si>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</si>
  <si>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</si>
  <si>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</si>
  <si>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</si>
  <si>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</si>
  <si>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</si>
  <si>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</si>
  <si>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</si>
  <si>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</si>
  <si>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</si>
  <si>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</si>
  <si>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</si>
  <si>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</si>
  <si>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</si>
  <si>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</si>
  <si>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</si>
  <si>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</si>
  <si>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</si>
  <si>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</si>
  <si>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</si>
  <si>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</si>
  <si>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</si>
  <si>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</si>
  <si>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</si>
  <si>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</si>
  <si>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</si>
  <si>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</si>
  <si>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</si>
  <si>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</si>
  <si>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</si>
  <si>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</si>
  <si>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</si>
  <si>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</si>
  <si>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</si>
  <si>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</si>
  <si>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</si>
  <si>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</si>
  <si>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</si>
  <si>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</si>
  <si>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</si>
  <si>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</si>
  <si>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</si>
  <si>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</si>
  <si>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</si>
  <si>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</si>
  <si>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</si>
  <si>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</si>
  <si>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</si>
  <si>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t>на 2023 рік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</si>
  <si>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дев’яносто один мільйон двісті сімдесят тисяч чотириста п’ятдесят дев’ять грн  00 коп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</si>
</sst>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  <numFmt numFmtId="198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2" fontId="11" fillId="0" borderId="12" xfId="61" applyNumberFormat="1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4" fontId="5" fillId="0" borderId="12" xfId="0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15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6">
      <selection activeCell="G31" sqref="G31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104" t="s">
        <v>67</v>
      </c>
      <c r="D1" s="104"/>
      <c r="E1" s="104"/>
    </row>
    <row r="2" ht="6" customHeight="1"/>
    <row r="3" spans="3:13" ht="49.5" customHeight="1">
      <c r="C3" s="105" t="s">
        <v>99</v>
      </c>
      <c r="D3" s="105"/>
      <c r="E3" s="105"/>
      <c r="F3" t="s">
        <v>7</v>
      </c>
      <c r="G3" s="75"/>
      <c r="H3" s="75"/>
      <c r="I3" s="75"/>
      <c r="J3" s="75"/>
      <c r="K3" s="75"/>
      <c r="L3" s="76"/>
      <c r="M3" s="76"/>
    </row>
    <row r="4" spans="3:13" ht="19.5" customHeight="1">
      <c r="C4" s="106"/>
      <c r="D4" s="106"/>
      <c r="E4" s="106"/>
      <c r="G4" s="75"/>
      <c r="H4" s="75"/>
      <c r="I4" s="75"/>
      <c r="J4" s="75"/>
      <c r="K4" s="75"/>
      <c r="L4" s="76"/>
      <c r="M4" s="76"/>
    </row>
    <row r="5" spans="3:11" ht="12.75">
      <c r="C5" s="83" t="s">
        <v>68</v>
      </c>
      <c r="D5" s="83"/>
      <c r="E5" s="83"/>
      <c r="H5" s="42"/>
      <c r="I5" s="42"/>
      <c r="J5" s="42"/>
      <c r="K5" s="42"/>
    </row>
    <row r="6" spans="1:14" s="2" customFormat="1" ht="21.75" customHeight="1">
      <c r="A6" s="1"/>
      <c r="B6" s="1"/>
      <c r="C6" s="107"/>
      <c r="D6" s="107"/>
      <c r="E6" s="107"/>
      <c r="F6" s="88"/>
      <c r="G6" s="88"/>
      <c r="H6" s="88"/>
      <c r="I6" s="88"/>
      <c r="J6" s="88"/>
      <c r="K6" s="88"/>
      <c r="L6" s="88"/>
      <c r="M6" s="88"/>
      <c r="N6" s="88"/>
    </row>
    <row r="7" spans="1:11" s="2" customFormat="1" ht="17.25" customHeight="1">
      <c r="A7" s="3"/>
      <c r="B7" s="3"/>
      <c r="C7" s="97" t="s">
        <v>0</v>
      </c>
      <c r="D7" s="97"/>
      <c r="E7" s="97"/>
      <c r="F7" s="98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9"/>
      <c r="E8" s="99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7"/>
      <c r="E9" s="97"/>
      <c r="F9" s="9"/>
      <c r="H9" s="14"/>
      <c r="I9" s="14"/>
      <c r="J9" s="100"/>
      <c r="K9" s="100"/>
    </row>
    <row r="10" spans="3:11" s="2" customFormat="1" ht="27.75" customHeight="1">
      <c r="C10" s="108" t="s">
        <v>88</v>
      </c>
      <c r="D10" s="108"/>
      <c r="E10" s="46"/>
      <c r="F10" s="74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101"/>
      <c r="B12" s="101"/>
      <c r="C12" s="101"/>
      <c r="D12" s="101"/>
      <c r="E12" s="101"/>
      <c r="H12" s="9"/>
      <c r="I12" s="9"/>
      <c r="J12" s="10"/>
      <c r="K12" s="8"/>
    </row>
    <row r="13" spans="1:9" s="2" customFormat="1" ht="21" customHeight="1">
      <c r="A13" s="101" t="s">
        <v>69</v>
      </c>
      <c r="B13" s="101"/>
      <c r="C13" s="101"/>
      <c r="D13" s="101"/>
      <c r="E13" s="101"/>
      <c r="F13" s="11"/>
      <c r="G13" s="11"/>
      <c r="H13" s="11"/>
      <c r="I13" s="11"/>
    </row>
    <row r="14" spans="1:9" s="2" customFormat="1" ht="19.5" customHeight="1">
      <c r="A14" s="101" t="s">
        <v>98</v>
      </c>
      <c r="B14" s="101"/>
      <c r="C14" s="101"/>
      <c r="D14" s="101"/>
      <c r="E14" s="101"/>
      <c r="F14" s="1"/>
      <c r="G14" s="11"/>
      <c r="H14" s="11"/>
      <c r="I14" s="11"/>
    </row>
    <row r="15" spans="1:7" s="2" customFormat="1" ht="21" customHeight="1" thickBot="1">
      <c r="A15" s="110" t="s">
        <v>90</v>
      </c>
      <c r="B15" s="110"/>
      <c r="C15" s="110"/>
      <c r="D15" s="110"/>
      <c r="E15" s="110"/>
      <c r="F15" s="12"/>
      <c r="G15" s="77"/>
    </row>
    <row r="16" spans="1:8" s="2" customFormat="1" ht="12.75" customHeight="1">
      <c r="A16" s="111" t="s">
        <v>70</v>
      </c>
      <c r="B16" s="111"/>
      <c r="C16" s="111"/>
      <c r="D16" s="111"/>
      <c r="E16" s="111"/>
      <c r="F16" s="13"/>
      <c r="G16" s="12"/>
      <c r="H16" s="14"/>
    </row>
    <row r="17" spans="1:8" s="2" customFormat="1" ht="20.25" customHeight="1">
      <c r="A17" s="112" t="s">
        <v>91</v>
      </c>
      <c r="B17" s="112"/>
      <c r="C17" s="112"/>
      <c r="D17" s="112"/>
      <c r="E17" s="112"/>
      <c r="F17" s="13"/>
      <c r="G17" s="12"/>
      <c r="H17" s="14"/>
    </row>
    <row r="18" spans="1:8" s="2" customFormat="1" ht="10.5" customHeight="1">
      <c r="A18" s="113" t="s">
        <v>71</v>
      </c>
      <c r="B18" s="113"/>
      <c r="C18" s="113"/>
      <c r="D18" s="113"/>
      <c r="E18" s="113"/>
      <c r="F18" s="13"/>
      <c r="G18" s="12"/>
      <c r="H18" s="14"/>
    </row>
    <row r="19" spans="1:10" s="17" customFormat="1" ht="14.25" customHeight="1">
      <c r="A19" s="109" t="s">
        <v>89</v>
      </c>
      <c r="B19" s="109"/>
      <c r="C19" s="109"/>
      <c r="D19" s="109"/>
      <c r="E19" s="109"/>
      <c r="F19" s="15"/>
      <c r="G19" s="16"/>
      <c r="H19" s="16"/>
      <c r="I19" s="16"/>
      <c r="J19" s="16"/>
    </row>
    <row r="20" spans="1:10" s="17" customFormat="1" ht="17.25" customHeight="1">
      <c r="A20" s="102" t="s">
        <v>92</v>
      </c>
      <c r="B20" s="102"/>
      <c r="C20" s="102"/>
      <c r="D20" s="102"/>
      <c r="E20" s="102"/>
      <c r="F20" s="15"/>
      <c r="G20" s="16"/>
      <c r="H20" s="16"/>
      <c r="I20" s="16"/>
      <c r="J20" s="16"/>
    </row>
    <row r="21" spans="1:10" s="17" customFormat="1" ht="18" customHeight="1">
      <c r="A21" s="102" t="s">
        <v>3</v>
      </c>
      <c r="B21" s="102"/>
      <c r="C21" s="102"/>
      <c r="D21" s="102"/>
      <c r="E21" s="102"/>
      <c r="F21" s="15"/>
      <c r="G21" s="16"/>
      <c r="H21" s="16"/>
      <c r="I21" s="16"/>
      <c r="J21" s="16"/>
    </row>
    <row r="22" spans="1:18" s="17" customFormat="1" ht="19.5" customHeight="1">
      <c r="A22" s="103" t="s">
        <v>93</v>
      </c>
      <c r="B22" s="103"/>
      <c r="C22" s="103"/>
      <c r="D22" s="103"/>
      <c r="E22" s="103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6" s="15" customFormat="1" ht="31.5" customHeight="1" hidden="1">
      <c r="A23" s="87"/>
      <c r="B23" s="87"/>
      <c r="C23" s="87"/>
      <c r="D23" s="87"/>
      <c r="E23" s="87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90" t="s">
        <v>84</v>
      </c>
      <c r="B25" s="90"/>
      <c r="C25" s="90"/>
      <c r="D25" s="90"/>
      <c r="E25" s="90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91" t="s">
        <v>5</v>
      </c>
      <c r="B27" s="85" t="s">
        <v>4</v>
      </c>
      <c r="C27" s="93" t="s">
        <v>72</v>
      </c>
      <c r="D27" s="94"/>
      <c r="E27" s="95"/>
    </row>
    <row r="28" spans="1:5" s="2" customFormat="1" ht="38.25" customHeight="1">
      <c r="A28" s="92"/>
      <c r="B28" s="86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59">
        <f>C31</f>
        <v>573047461</v>
      </c>
      <c r="D30" s="60">
        <v>0</v>
      </c>
      <c r="E30" s="60">
        <f>C30+D30</f>
        <v>573047461</v>
      </c>
    </row>
    <row r="31" spans="1:5" s="2" customFormat="1" ht="17.25" customHeight="1">
      <c r="A31" s="43" t="s">
        <v>82</v>
      </c>
      <c r="B31" s="20" t="s">
        <v>9</v>
      </c>
      <c r="C31" s="61">
        <f>C33</f>
        <v>573047461</v>
      </c>
      <c r="D31" s="56" t="s">
        <v>9</v>
      </c>
      <c r="E31" s="81">
        <f>E33</f>
        <v>573047461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2">
        <v>0</v>
      </c>
      <c r="E32" s="62">
        <v>0</v>
      </c>
    </row>
    <row r="33" spans="1:5" s="2" customFormat="1" ht="24" customHeight="1">
      <c r="A33" s="63" t="s">
        <v>10</v>
      </c>
      <c r="B33" s="64" t="s">
        <v>9</v>
      </c>
      <c r="C33" s="37">
        <f>C34+C70+C90+C94</f>
        <v>573047461</v>
      </c>
      <c r="D33" s="51">
        <f>D34+D70+D90+D94</f>
        <v>0</v>
      </c>
      <c r="E33" s="52">
        <f aca="true" t="shared" si="0" ref="E33:E58">SUM(C33:D33)</f>
        <v>573047461</v>
      </c>
    </row>
    <row r="34" spans="1:5" s="2" customFormat="1" ht="18" customHeight="1">
      <c r="A34" s="65" t="s">
        <v>18</v>
      </c>
      <c r="B34" s="66">
        <v>2000</v>
      </c>
      <c r="C34" s="37">
        <f>C35+C41+C58+C61+C65+C69</f>
        <v>573047461</v>
      </c>
      <c r="D34" s="51">
        <f>D35+D41+D58+D61+D65+D69</f>
        <v>0</v>
      </c>
      <c r="E34" s="52">
        <f t="shared" si="0"/>
        <v>573047461</v>
      </c>
    </row>
    <row r="35" spans="1:5" s="2" customFormat="1" ht="18" customHeight="1">
      <c r="A35" s="65" t="s">
        <v>38</v>
      </c>
      <c r="B35" s="66">
        <v>2100</v>
      </c>
      <c r="C35" s="37">
        <f>C36+C40</f>
        <v>552523687</v>
      </c>
      <c r="D35" s="51">
        <f>D36+D40</f>
        <v>0</v>
      </c>
      <c r="E35" s="52">
        <f t="shared" si="0"/>
        <v>552523687</v>
      </c>
    </row>
    <row r="36" spans="1:5" s="2" customFormat="1" ht="18" customHeight="1">
      <c r="A36" s="47" t="s">
        <v>15</v>
      </c>
      <c r="B36" s="67">
        <v>2110</v>
      </c>
      <c r="C36" s="38">
        <f>SUM(C37:C39)</f>
        <v>460251802</v>
      </c>
      <c r="D36" s="38">
        <f>SUM(D37:D39)</f>
        <v>0</v>
      </c>
      <c r="E36" s="38">
        <f>SUM(E37:E39)</f>
        <v>460251802</v>
      </c>
    </row>
    <row r="37" spans="1:5" s="2" customFormat="1" ht="18" customHeight="1">
      <c r="A37" s="57" t="s">
        <v>16</v>
      </c>
      <c r="B37" s="68">
        <v>2111</v>
      </c>
      <c r="C37" s="39">
        <v>460251802</v>
      </c>
      <c r="D37" s="39">
        <v>0</v>
      </c>
      <c r="E37" s="41">
        <f t="shared" si="0"/>
        <v>460251802</v>
      </c>
    </row>
    <row r="38" spans="1:5" s="2" customFormat="1" ht="18" customHeight="1">
      <c r="A38" s="57" t="s">
        <v>39</v>
      </c>
      <c r="B38" s="68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8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7">
        <v>2120</v>
      </c>
      <c r="C40" s="39">
        <v>92271885</v>
      </c>
      <c r="D40" s="39">
        <v>0</v>
      </c>
      <c r="E40" s="41">
        <f t="shared" si="0"/>
        <v>92271885</v>
      </c>
    </row>
    <row r="41" spans="1:5" s="2" customFormat="1" ht="18" customHeight="1">
      <c r="A41" s="65" t="s">
        <v>11</v>
      </c>
      <c r="B41" s="66">
        <v>2200</v>
      </c>
      <c r="C41" s="51">
        <f>SUM(C42:C48)+C55</f>
        <v>18519119</v>
      </c>
      <c r="D41" s="51">
        <f>SUM(D42:D48)+D55</f>
        <v>0</v>
      </c>
      <c r="E41" s="52">
        <f t="shared" si="0"/>
        <v>18519119</v>
      </c>
    </row>
    <row r="42" spans="1:5" s="2" customFormat="1" ht="18" customHeight="1">
      <c r="A42" s="47" t="s">
        <v>19</v>
      </c>
      <c r="B42" s="67">
        <v>2210</v>
      </c>
      <c r="C42" s="54">
        <v>5995776</v>
      </c>
      <c r="D42" s="54">
        <v>0</v>
      </c>
      <c r="E42" s="50">
        <f t="shared" si="0"/>
        <v>5995776</v>
      </c>
    </row>
    <row r="43" spans="1:5" s="2" customFormat="1" ht="18" customHeight="1">
      <c r="A43" s="47" t="s">
        <v>40</v>
      </c>
      <c r="B43" s="67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7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7">
        <v>2240</v>
      </c>
      <c r="C45" s="54">
        <v>6000000</v>
      </c>
      <c r="D45" s="54">
        <v>0</v>
      </c>
      <c r="E45" s="50">
        <f t="shared" si="0"/>
        <v>6000000</v>
      </c>
    </row>
    <row r="46" spans="1:5" s="2" customFormat="1" ht="18" customHeight="1">
      <c r="A46" s="47" t="s">
        <v>22</v>
      </c>
      <c r="B46" s="67">
        <v>2250</v>
      </c>
      <c r="C46" s="54">
        <v>1889064</v>
      </c>
      <c r="D46" s="54">
        <v>0</v>
      </c>
      <c r="E46" s="50">
        <f t="shared" si="0"/>
        <v>1889064</v>
      </c>
    </row>
    <row r="47" spans="1:5" s="2" customFormat="1" ht="18" customHeight="1">
      <c r="A47" s="47" t="s">
        <v>42</v>
      </c>
      <c r="B47" s="67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7">
        <v>2270</v>
      </c>
      <c r="C48" s="49">
        <f>SUM(C49:C54)</f>
        <v>4634279</v>
      </c>
      <c r="D48" s="49">
        <f>SUM(D49:D54)</f>
        <v>0</v>
      </c>
      <c r="E48" s="50">
        <f>SUM(C48:D48)</f>
        <v>4634279</v>
      </c>
    </row>
    <row r="49" spans="1:5" s="2" customFormat="1" ht="18" customHeight="1">
      <c r="A49" s="57" t="s">
        <v>24</v>
      </c>
      <c r="B49" s="67">
        <v>2271</v>
      </c>
      <c r="C49" s="39">
        <v>2491479</v>
      </c>
      <c r="D49" s="39">
        <v>0</v>
      </c>
      <c r="E49" s="41">
        <f t="shared" si="0"/>
        <v>2491479</v>
      </c>
    </row>
    <row r="50" spans="1:5" s="2" customFormat="1" ht="18" customHeight="1">
      <c r="A50" s="57" t="s">
        <v>25</v>
      </c>
      <c r="B50" s="68">
        <v>2272</v>
      </c>
      <c r="C50" s="39">
        <v>84700</v>
      </c>
      <c r="D50" s="39">
        <v>0</v>
      </c>
      <c r="E50" s="41">
        <f t="shared" si="0"/>
        <v>84700</v>
      </c>
    </row>
    <row r="51" spans="1:5" s="2" customFormat="1" ht="18" customHeight="1">
      <c r="A51" s="57" t="s">
        <v>26</v>
      </c>
      <c r="B51" s="68">
        <v>2273</v>
      </c>
      <c r="C51" s="39">
        <v>1840000</v>
      </c>
      <c r="D51" s="39">
        <v>0</v>
      </c>
      <c r="E51" s="41">
        <f t="shared" si="0"/>
        <v>1840000</v>
      </c>
    </row>
    <row r="52" spans="1:5" s="2" customFormat="1" ht="18" customHeight="1">
      <c r="A52" s="57" t="s">
        <v>27</v>
      </c>
      <c r="B52" s="68">
        <v>2274</v>
      </c>
      <c r="C52" s="39">
        <v>179300</v>
      </c>
      <c r="D52" s="39">
        <v>0</v>
      </c>
      <c r="E52" s="41">
        <f t="shared" si="0"/>
        <v>179300</v>
      </c>
    </row>
    <row r="53" spans="1:5" s="2" customFormat="1" ht="18" customHeight="1">
      <c r="A53" s="57" t="s">
        <v>66</v>
      </c>
      <c r="B53" s="68">
        <v>2275</v>
      </c>
      <c r="C53" s="39">
        <v>38800</v>
      </c>
      <c r="D53" s="39">
        <v>0</v>
      </c>
      <c r="E53" s="41">
        <f t="shared" si="0"/>
        <v>38800</v>
      </c>
    </row>
    <row r="54" spans="1:5" s="2" customFormat="1" ht="18" customHeight="1">
      <c r="A54" s="48" t="s">
        <v>75</v>
      </c>
      <c r="B54" s="68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7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8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8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7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7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7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7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7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7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7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70" t="s">
        <v>29</v>
      </c>
      <c r="B65" s="67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7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7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7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5" t="s">
        <v>33</v>
      </c>
      <c r="B69" s="66">
        <v>2800</v>
      </c>
      <c r="C69" s="53">
        <v>2004655</v>
      </c>
      <c r="D69" s="53">
        <v>0</v>
      </c>
      <c r="E69" s="52">
        <f t="shared" si="1"/>
        <v>2004655</v>
      </c>
    </row>
    <row r="70" spans="1:5" s="2" customFormat="1" ht="18" customHeight="1">
      <c r="A70" s="65" t="s">
        <v>13</v>
      </c>
      <c r="B70" s="66">
        <v>3000</v>
      </c>
      <c r="C70" s="51">
        <f>C71+C85</f>
        <v>0</v>
      </c>
      <c r="D70" s="51">
        <f>D71+D85</f>
        <v>0</v>
      </c>
      <c r="E70" s="52">
        <f t="shared" si="1"/>
        <v>0</v>
      </c>
    </row>
    <row r="71" spans="1:5" s="2" customFormat="1" ht="18" customHeight="1">
      <c r="A71" s="65" t="s">
        <v>34</v>
      </c>
      <c r="B71" s="66">
        <v>3100</v>
      </c>
      <c r="C71" s="52">
        <f>C72+C73+C76+C79+C83+C84</f>
        <v>0</v>
      </c>
      <c r="D71" s="52">
        <f>D72+D73+D76+D79+D83+D84</f>
        <v>0</v>
      </c>
      <c r="E71" s="52">
        <f t="shared" si="1"/>
        <v>0</v>
      </c>
    </row>
    <row r="72" spans="1:5" s="2" customFormat="1" ht="18" customHeight="1">
      <c r="A72" s="69" t="s">
        <v>35</v>
      </c>
      <c r="B72" s="67">
        <v>3110</v>
      </c>
      <c r="C72" s="39"/>
      <c r="D72" s="39">
        <v>0</v>
      </c>
      <c r="E72" s="41">
        <f t="shared" si="1"/>
        <v>0</v>
      </c>
    </row>
    <row r="73" spans="1:5" s="2" customFormat="1" ht="18" customHeight="1">
      <c r="A73" s="47" t="s">
        <v>51</v>
      </c>
      <c r="B73" s="67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7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7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70" t="s">
        <v>36</v>
      </c>
      <c r="B76" s="67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8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8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7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7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7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7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7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7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7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7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7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7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7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3" t="s">
        <v>76</v>
      </c>
      <c r="B90" s="66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71" t="s">
        <v>77</v>
      </c>
      <c r="B91" s="67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71" t="s">
        <v>78</v>
      </c>
      <c r="B92" s="67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71" t="s">
        <v>79</v>
      </c>
      <c r="B93" s="67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3" t="s">
        <v>80</v>
      </c>
      <c r="B94" s="66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71" t="s">
        <v>81</v>
      </c>
      <c r="B95" s="72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96</v>
      </c>
      <c r="B96" s="33"/>
      <c r="C96" s="82" t="s">
        <v>95</v>
      </c>
      <c r="D96" s="82"/>
      <c r="E96" s="82"/>
    </row>
    <row r="97" spans="1:5" s="2" customFormat="1" ht="21" customHeight="1">
      <c r="A97" s="14"/>
      <c r="B97" s="14"/>
      <c r="C97" s="79" t="s">
        <v>1</v>
      </c>
      <c r="D97" s="84" t="s">
        <v>86</v>
      </c>
      <c r="E97" s="84"/>
    </row>
    <row r="98" spans="1:5" s="2" customFormat="1" ht="36" customHeight="1">
      <c r="A98" s="22" t="s">
        <v>97</v>
      </c>
      <c r="B98" s="22"/>
      <c r="C98" s="80"/>
      <c r="D98" s="96" t="s">
        <v>94</v>
      </c>
      <c r="E98" s="96"/>
    </row>
    <row r="99" spans="1:5" s="2" customFormat="1" ht="18.75">
      <c r="A99" s="23"/>
      <c r="B99" s="23"/>
      <c r="C99" s="24" t="s">
        <v>1</v>
      </c>
      <c r="D99" s="83" t="s">
        <v>86</v>
      </c>
      <c r="E99" s="83"/>
    </row>
    <row r="100" spans="1:6" s="2" customFormat="1" ht="24" customHeight="1">
      <c r="A100" s="25" t="s">
        <v>14</v>
      </c>
      <c r="C100" s="26"/>
      <c r="D100" s="26"/>
      <c r="E100" s="27"/>
      <c r="F100" s="78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A19:E19"/>
    <mergeCell ref="A15:E15"/>
    <mergeCell ref="A16:E16"/>
    <mergeCell ref="A17:E17"/>
    <mergeCell ref="A18:E18"/>
    <mergeCell ref="A14:E14"/>
    <mergeCell ref="C1:E1"/>
    <mergeCell ref="C3:E3"/>
    <mergeCell ref="C5:E5"/>
    <mergeCell ref="C4:E4"/>
    <mergeCell ref="C6:E6"/>
    <mergeCell ref="C10:D10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2023-04-19T09:48:34Z</dcterms:modified>
  <cp:category/>
  <cp:version/>
  <cp:contentType/>
  <cp:contentStatus/>
</cp:coreProperties>
</file>