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25" tabRatio="811" activeTab="0"/>
  </bookViews>
  <sheets>
    <sheet name="Кошторис на 2022" sheetId="1" r:id="rId1"/>
  </sheets>
  <definedNames>
    <definedName name="_xlnm.Print_Area" localSheetId="0">'Кошторис на 2022'!$A$1:$E$102</definedName>
  </definedNames>
  <calcPr fullCalcOnLoad="1"/>
</workbook>
</file>

<file path=xl/sharedStrings.xml><?xml version="1.0" encoding="utf-8"?>
<sst xmlns="http://schemas.openxmlformats.org/spreadsheetml/2006/main" count="112" uniqueCount="100">
  <si>
    <t xml:space="preserve">(посада)                      </t>
  </si>
  <si>
    <t>(підпис)</t>
  </si>
  <si>
    <t>М.П.</t>
  </si>
  <si>
    <t>код та назва програмної класифікації видатків та кредитування державного бюджету</t>
  </si>
  <si>
    <t>Код</t>
  </si>
  <si>
    <t>Найменування</t>
  </si>
  <si>
    <t xml:space="preserve">РАЗОМ 
</t>
  </si>
  <si>
    <t xml:space="preserve"> </t>
  </si>
  <si>
    <t>НАДХОДЖЕННЯ - усього:</t>
  </si>
  <si>
    <t>х</t>
  </si>
  <si>
    <t>ВИДАТКИ ТА НАДАННЯ КРЕДИТІВ - усього</t>
  </si>
  <si>
    <t>Використання товарів і послуг</t>
  </si>
  <si>
    <t>Окремі заходи по реалізації державних (регіональних) програм, не віднесені до заходів розвитку</t>
  </si>
  <si>
    <t>Капітальні видатки</t>
  </si>
  <si>
    <t>(число, місяць, рік)</t>
  </si>
  <si>
    <t>Оплата праці</t>
  </si>
  <si>
    <t>Заробітна плата</t>
  </si>
  <si>
    <t>Нарахування на оплату праці</t>
  </si>
  <si>
    <t>Поточні видатки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</si>
  <si>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</si>
  <si>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</si>
  <si>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</si>
  <si>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</si>
  <si>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</si>
  <si>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</si>
  <si>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</si>
  <si>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</si>
  <si>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</si>
  <si>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</si>
  <si>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</si>
  <si>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</si>
  <si>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</si>
  <si>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</si>
  <si>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</si>
  <si>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</si>
  <si>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</si>
  <si>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</t>
  </si>
  <si>
    <t>Капітальний ремонт житлового фонду (приміщень)</t>
  </si>
  <si>
    <t>Оплата праці і нарахування на заробітну плату</t>
  </si>
  <si>
    <t>Грошове забезпечення військовослужбовців</t>
  </si>
  <si>
    <t>Медикаменти та перев'язувальні матеріали</t>
  </si>
  <si>
    <t>-</t>
  </si>
  <si>
    <t>Видатки та заходи спеціального призначення</t>
  </si>
  <si>
    <t>Дослідження і розробки, окремі заходи розвитку по реалізації державних (регіональних) програм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</si>
  <si>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</si>
  <si>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</si>
  <si>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</si>
  <si>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</si>
  <si>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</si>
  <si>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</si>
  <si>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</si>
  <si>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</si>
  <si>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</si>
  <si>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</si>
  <si>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</si>
  <si>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</si>
  <si>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</si>
  <si>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</si>
  <si>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</si>
  <si>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</si>
  <si>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</si>
  <si>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</si>
  <si>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</si>
  <si>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</si>
  <si>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</si>
  <si>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</si>
  <si>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Оплата інших енергоносіїв та інших комунальних послуг</t>
  </si>
  <si>
    <t>ЗАТВЕРДЖЕНО
Наказ Міністерства фінансів України
28 січня 2002 року № 57
(у редакції наказу Міністерства фінансів України
04.12.2015 № 1118)</t>
  </si>
  <si>
    <t>(сума словами і цифрами)</t>
  </si>
  <si>
    <t>КОШТОРИС</t>
  </si>
  <si>
    <t>(код за ЄДРПОУ та найменування бюджетної установи)</t>
  </si>
  <si>
    <t>(найменування міста, району, області)</t>
  </si>
  <si>
    <t>Усього на рік</t>
  </si>
  <si>
    <t>Загальний фонд</t>
  </si>
  <si>
    <t>Спеціальний фонд</t>
  </si>
  <si>
    <t xml:space="preserve">Оплата енергосервісу </t>
  </si>
  <si>
    <t>Надання внутрішніх кредитів </t>
  </si>
  <si>
    <t>Надання кредитів органам державного управління інших рівнів </t>
  </si>
  <si>
    <t>Надання кредитів підприємствам, установам, організаціям </t>
  </si>
  <si>
    <t>Надання інших внутрішніх кредитів </t>
  </si>
  <si>
    <t>Надання зовнішніх кредитів </t>
  </si>
  <si>
    <t>Нерозподілені видатки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</si>
  <si>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</si>
  <si>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</si>
  <si>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код та назва програмної класифікації видатків та кредитування місцевих бюджетів ( код та назва Типової програмної класифікації видатків та кредитування місцевих бюджетів _________)</t>
  </si>
  <si>
    <t>Суддівська винагорода</t>
  </si>
  <si>
    <t>(Власне ім"я та ПРІЗВИЩЕ)</t>
  </si>
  <si>
    <t>(грн)</t>
  </si>
  <si>
    <t>"____" ____________ 2022 р.</t>
  </si>
  <si>
    <r>
      <t xml:space="preserve">Вид бюджету </t>
    </r>
    <r>
      <rPr>
        <b/>
        <u val="single"/>
        <sz val="13"/>
        <rFont val="Times New Roman"/>
        <family val="1"/>
      </rPr>
      <t xml:space="preserve"> Державний </t>
    </r>
  </si>
  <si>
    <t>25707002 Донецька обласна прокуратура</t>
  </si>
  <si>
    <t>м. Маріуполь</t>
  </si>
  <si>
    <t>код та назва відомчої класифікації видатків та кредитування бюджету 090 - Офіс Генерального прокурора</t>
  </si>
  <si>
    <t>0901010 "Здійснення прокурорської діяльності, підготовка та підвищення кваліфікації працівників органів прокуратури"</t>
  </si>
  <si>
    <t>Тетяна ЗАМАЙ</t>
  </si>
  <si>
    <t>Павло УГРОВЕЦЬКИЙ</t>
  </si>
  <si>
    <t>Керівник Донецької обласної прокуратури</t>
  </si>
  <si>
    <t>Начальник відділу фінансування та бухгалтерського обліку-головний бухгалтер</t>
  </si>
  <si>
    <t>на 2024 рік</t>
  </si>
  <si>
    <r>
      <t xml:space="preserve">Затверджений у сумі </t>
    </r>
    <r>
      <rPr>
        <b/>
        <sz val="13"/>
        <rFont val="Times New Roman Cyr"/>
        <family val="0"/>
      </rPr>
      <t xml:space="preserve">:  П’ятсот шістдесят мільйонів дев’ятсот тридцять вісім тисяч триста три гривні 00 коп </t>
    </r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</si>
</sst>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(* #,##0.00_);_(* \(#,##0.00\);_(* &quot;-&quot;??_);_(@_)"/>
    <numFmt numFmtId="191" formatCode="#,##0.00_ ;\-#,##0.00\ "/>
    <numFmt numFmtId="192" formatCode="#,##0.00;\-#,##0.00;#,&quot;-&quot;"/>
    <numFmt numFmtId="193" formatCode="dd\.mm\.yyyy;@"/>
    <numFmt numFmtId="194" formatCode="#,##0.0;\-#,##0.0;#,&quot;-&quot;"/>
    <numFmt numFmtId="195" formatCode="#,##0;\-#,##0;#,&quot;-&quot;"/>
    <numFmt numFmtId="196" formatCode="#,##0.00;\-#,##0.00;#.0,&quot;-&quot;"/>
    <numFmt numFmtId="197" formatCode="#,##0.000;\-#,##0.000;#.00,&quot;-&quot;"/>
    <numFmt numFmtId="198" formatCode="#,##0.0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2"/>
      <name val="Times New Roman Cyr"/>
      <family val="1"/>
    </font>
    <font>
      <i/>
      <sz val="12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13"/>
      <name val="Times New Roman Cyr"/>
      <family val="0"/>
    </font>
    <font>
      <b/>
      <sz val="13"/>
      <name val="Times New Roman Cyr"/>
      <family val="0"/>
    </font>
    <font>
      <sz val="9"/>
      <name val="Times New Roman"/>
      <family val="1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10"/>
      <name val="Arial"/>
      <family val="2"/>
    </font>
    <font>
      <sz val="16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6"/>
      <color rgb="FFFF0000"/>
      <name val="Arial"/>
      <family val="2"/>
    </font>
    <font>
      <sz val="16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left"/>
    </xf>
    <xf numFmtId="16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Fill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5" fillId="0" borderId="0" xfId="0" applyFont="1" applyAlignment="1">
      <alignment/>
    </xf>
    <xf numFmtId="4" fontId="67" fillId="0" borderId="0" xfId="0" applyNumberFormat="1" applyFont="1" applyAlignment="1">
      <alignment/>
    </xf>
    <xf numFmtId="4" fontId="68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192" fontId="17" fillId="0" borderId="12" xfId="0" applyNumberFormat="1" applyFont="1" applyFill="1" applyBorder="1" applyAlignment="1" applyProtection="1">
      <alignment horizontal="right" vertical="center"/>
      <protection/>
    </xf>
    <xf numFmtId="192" fontId="19" fillId="0" borderId="12" xfId="0" applyNumberFormat="1" applyFont="1" applyFill="1" applyBorder="1" applyAlignment="1" applyProtection="1">
      <alignment horizontal="right" vertical="center"/>
      <protection/>
    </xf>
    <xf numFmtId="192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/>
      <protection/>
    </xf>
    <xf numFmtId="192" fontId="19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1" fillId="0" borderId="14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top"/>
      <protection/>
    </xf>
    <xf numFmtId="0" fontId="24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25" fillId="0" borderId="12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 wrapText="1"/>
    </xf>
    <xf numFmtId="192" fontId="18" fillId="0" borderId="12" xfId="0" applyNumberFormat="1" applyFont="1" applyFill="1" applyBorder="1" applyAlignment="1" applyProtection="1">
      <alignment horizontal="right" vertical="center"/>
      <protection/>
    </xf>
    <xf numFmtId="192" fontId="18" fillId="0" borderId="12" xfId="0" applyNumberFormat="1" applyFont="1" applyFill="1" applyBorder="1" applyAlignment="1">
      <alignment horizontal="right" vertical="center"/>
    </xf>
    <xf numFmtId="192" fontId="16" fillId="0" borderId="12" xfId="0" applyNumberFormat="1" applyFont="1" applyFill="1" applyBorder="1" applyAlignment="1" applyProtection="1">
      <alignment horizontal="right" vertical="center"/>
      <protection/>
    </xf>
    <xf numFmtId="192" fontId="16" fillId="0" borderId="12" xfId="0" applyNumberFormat="1" applyFont="1" applyFill="1" applyBorder="1" applyAlignment="1">
      <alignment horizontal="right" vertical="center"/>
    </xf>
    <xf numFmtId="192" fontId="16" fillId="0" borderId="12" xfId="0" applyNumberFormat="1" applyFont="1" applyFill="1" applyBorder="1" applyAlignment="1" applyProtection="1">
      <alignment horizontal="right" vertical="center"/>
      <protection locked="0"/>
    </xf>
    <xf numFmtId="192" fontId="18" fillId="0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horizontal="center"/>
    </xf>
    <xf numFmtId="0" fontId="26" fillId="0" borderId="12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center" vertical="center"/>
    </xf>
    <xf numFmtId="4" fontId="11" fillId="0" borderId="12" xfId="61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 applyProtection="1">
      <alignment vertical="top"/>
      <protection/>
    </xf>
    <xf numFmtId="0" fontId="70" fillId="0" borderId="0" xfId="0" applyFont="1" applyAlignment="1">
      <alignment/>
    </xf>
    <xf numFmtId="0" fontId="28" fillId="0" borderId="0" xfId="0" applyFont="1" applyAlignment="1">
      <alignment/>
    </xf>
    <xf numFmtId="0" fontId="69" fillId="0" borderId="0" xfId="0" applyFont="1" applyAlignment="1">
      <alignment/>
    </xf>
    <xf numFmtId="0" fontId="71" fillId="0" borderId="0" xfId="52" applyFont="1" applyFill="1" applyAlignment="1">
      <alignment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12" fillId="33" borderId="0" xfId="0" applyFont="1" applyFill="1" applyBorder="1" applyAlignment="1" applyProtection="1">
      <alignment/>
      <protection/>
    </xf>
    <xf numFmtId="4" fontId="5" fillId="0" borderId="12" xfId="0" applyNumberFormat="1" applyFont="1" applyBorder="1" applyAlignment="1">
      <alignment horizontal="right"/>
    </xf>
    <xf numFmtId="4" fontId="11" fillId="0" borderId="12" xfId="61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/>
    </xf>
    <xf numFmtId="0" fontId="3" fillId="33" borderId="15" xfId="0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wrapText="1"/>
    </xf>
    <xf numFmtId="0" fontId="69" fillId="0" borderId="0" xfId="0" applyFont="1" applyFill="1" applyBorder="1" applyAlignment="1" applyProtection="1">
      <alignment horizontal="center" wrapText="1"/>
      <protection/>
    </xf>
    <xf numFmtId="0" fontId="69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33" borderId="11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 horizontal="center"/>
    </xf>
    <xf numFmtId="0" fontId="7" fillId="0" borderId="0" xfId="53" applyFont="1" applyFill="1" applyBorder="1" applyAlignment="1">
      <alignment horizontal="left"/>
      <protection/>
    </xf>
    <xf numFmtId="0" fontId="8" fillId="33" borderId="0" xfId="53" applyFont="1" applyFill="1" applyBorder="1" applyAlignment="1">
      <alignment horizontal="left" wrapText="1"/>
      <protection/>
    </xf>
    <xf numFmtId="0" fontId="21" fillId="0" borderId="0" xfId="0" applyFont="1" applyFill="1" applyAlignment="1">
      <alignment horizontal="left" wrapText="1"/>
    </xf>
    <xf numFmtId="0" fontId="22" fillId="33" borderId="11" xfId="0" applyFont="1" applyFill="1" applyBorder="1" applyAlignment="1" applyProtection="1">
      <alignment horizontal="left" wrapText="1"/>
      <protection/>
    </xf>
    <xf numFmtId="0" fontId="18" fillId="33" borderId="11" xfId="0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center" wrapText="1"/>
      <protection/>
    </xf>
    <xf numFmtId="0" fontId="15" fillId="0" borderId="2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d5kochtor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2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03"/>
  <sheetViews>
    <sheetView tabSelected="1" zoomScale="75" zoomScaleNormal="75" zoomScaleSheetLayoutView="75" zoomScalePageLayoutView="0" workbookViewId="0" topLeftCell="A1">
      <selection activeCell="K10" sqref="K10"/>
    </sheetView>
  </sheetViews>
  <sheetFormatPr defaultColWidth="9.140625" defaultRowHeight="12.75"/>
  <cols>
    <col min="1" max="1" width="76.421875" style="0" customWidth="1"/>
    <col min="2" max="2" width="15.28125" style="0" customWidth="1"/>
    <col min="3" max="3" width="19.57421875" style="0" customWidth="1"/>
    <col min="4" max="4" width="18.7109375" style="0" customWidth="1"/>
    <col min="5" max="5" width="19.140625" style="0" customWidth="1"/>
    <col min="7" max="7" width="16.28125" style="0" bestFit="1" customWidth="1"/>
    <col min="14" max="14" width="46.140625" style="0" customWidth="1"/>
    <col min="18" max="18" width="27.421875" style="0" customWidth="1"/>
  </cols>
  <sheetData>
    <row r="1" spans="3:5" ht="67.5" customHeight="1">
      <c r="C1" s="104" t="s">
        <v>67</v>
      </c>
      <c r="D1" s="104"/>
      <c r="E1" s="104"/>
    </row>
    <row r="2" ht="6" customHeight="1"/>
    <row r="3" spans="3:13" ht="49.5" customHeight="1">
      <c r="C3" s="105" t="s">
        <v>99</v>
      </c>
      <c r="D3" s="105"/>
      <c r="E3" s="105"/>
      <c r="F3" t="s">
        <v>7</v>
      </c>
      <c r="G3" s="73"/>
      <c r="H3" s="73"/>
      <c r="I3" s="73"/>
      <c r="J3" s="73"/>
      <c r="K3" s="73"/>
      <c r="L3" s="74"/>
      <c r="M3" s="74"/>
    </row>
    <row r="4" spans="3:13" ht="19.5" customHeight="1">
      <c r="C4" s="106"/>
      <c r="D4" s="106"/>
      <c r="E4" s="106"/>
      <c r="G4" s="73"/>
      <c r="H4" s="73"/>
      <c r="I4" s="73"/>
      <c r="J4" s="73"/>
      <c r="K4" s="73"/>
      <c r="L4" s="74"/>
      <c r="M4" s="74"/>
    </row>
    <row r="5" spans="3:11" ht="12.75">
      <c r="C5" s="83" t="s">
        <v>68</v>
      </c>
      <c r="D5" s="83"/>
      <c r="E5" s="83"/>
      <c r="H5" s="42"/>
      <c r="I5" s="42"/>
      <c r="J5" s="42"/>
      <c r="K5" s="42"/>
    </row>
    <row r="6" spans="1:14" s="2" customFormat="1" ht="21.75" customHeight="1">
      <c r="A6" s="1"/>
      <c r="B6" s="1"/>
      <c r="C6" s="107"/>
      <c r="D6" s="107"/>
      <c r="E6" s="107"/>
      <c r="F6" s="88"/>
      <c r="G6" s="88"/>
      <c r="H6" s="88"/>
      <c r="I6" s="88"/>
      <c r="J6" s="88"/>
      <c r="K6" s="88"/>
      <c r="L6" s="88"/>
      <c r="M6" s="88"/>
      <c r="N6" s="88"/>
    </row>
    <row r="7" spans="1:11" s="2" customFormat="1" ht="17.25" customHeight="1">
      <c r="A7" s="3"/>
      <c r="B7" s="3"/>
      <c r="C7" s="97" t="s">
        <v>0</v>
      </c>
      <c r="D7" s="97"/>
      <c r="E7" s="97"/>
      <c r="F7" s="98"/>
      <c r="H7" s="14"/>
      <c r="I7" s="14"/>
      <c r="J7" s="14"/>
      <c r="K7" s="14"/>
    </row>
    <row r="8" spans="1:11" s="2" customFormat="1" ht="18.75" customHeight="1">
      <c r="A8" s="3"/>
      <c r="B8" s="3"/>
      <c r="C8" s="5"/>
      <c r="D8" s="99"/>
      <c r="E8" s="99"/>
      <c r="F8" s="7"/>
      <c r="H8" s="14"/>
      <c r="I8" s="14"/>
      <c r="J8" s="14"/>
      <c r="K8" s="14"/>
    </row>
    <row r="9" spans="3:11" s="2" customFormat="1" ht="18" customHeight="1">
      <c r="C9" s="4" t="s">
        <v>1</v>
      </c>
      <c r="D9" s="97"/>
      <c r="E9" s="97"/>
      <c r="F9" s="9"/>
      <c r="H9" s="14"/>
      <c r="I9" s="14"/>
      <c r="J9" s="100"/>
      <c r="K9" s="100"/>
    </row>
    <row r="10" spans="3:11" s="2" customFormat="1" ht="27.75" customHeight="1">
      <c r="C10" s="108" t="s">
        <v>88</v>
      </c>
      <c r="D10" s="108"/>
      <c r="E10" s="46"/>
      <c r="F10" s="72"/>
      <c r="H10" s="14"/>
      <c r="I10" s="14"/>
      <c r="J10" s="10"/>
      <c r="K10" s="10"/>
    </row>
    <row r="11" spans="3:11" s="2" customFormat="1" ht="18" customHeight="1">
      <c r="C11" s="45"/>
      <c r="D11" s="44"/>
      <c r="E11" s="6" t="s">
        <v>2</v>
      </c>
      <c r="F11" s="9"/>
      <c r="H11" s="14"/>
      <c r="I11" s="14"/>
      <c r="J11" s="10"/>
      <c r="K11" s="10"/>
    </row>
    <row r="12" spans="1:11" s="2" customFormat="1" ht="9" customHeight="1">
      <c r="A12" s="101"/>
      <c r="B12" s="101"/>
      <c r="C12" s="101"/>
      <c r="D12" s="101"/>
      <c r="E12" s="101"/>
      <c r="H12" s="9"/>
      <c r="I12" s="9"/>
      <c r="J12" s="10"/>
      <c r="K12" s="8"/>
    </row>
    <row r="13" spans="1:9" s="2" customFormat="1" ht="21" customHeight="1">
      <c r="A13" s="101" t="s">
        <v>69</v>
      </c>
      <c r="B13" s="101"/>
      <c r="C13" s="101"/>
      <c r="D13" s="101"/>
      <c r="E13" s="101"/>
      <c r="F13" s="11"/>
      <c r="G13" s="11"/>
      <c r="H13" s="11"/>
      <c r="I13" s="11"/>
    </row>
    <row r="14" spans="1:9" s="2" customFormat="1" ht="19.5" customHeight="1">
      <c r="A14" s="101" t="s">
        <v>98</v>
      </c>
      <c r="B14" s="101"/>
      <c r="C14" s="101"/>
      <c r="D14" s="101"/>
      <c r="E14" s="101"/>
      <c r="F14" s="1"/>
      <c r="G14" s="11"/>
      <c r="H14" s="11"/>
      <c r="I14" s="11"/>
    </row>
    <row r="15" spans="1:7" s="2" customFormat="1" ht="21" customHeight="1" thickBot="1">
      <c r="A15" s="110" t="s">
        <v>90</v>
      </c>
      <c r="B15" s="110"/>
      <c r="C15" s="110"/>
      <c r="D15" s="110"/>
      <c r="E15" s="110"/>
      <c r="F15" s="12"/>
      <c r="G15" s="75"/>
    </row>
    <row r="16" spans="1:8" s="2" customFormat="1" ht="12.75" customHeight="1">
      <c r="A16" s="111" t="s">
        <v>70</v>
      </c>
      <c r="B16" s="111"/>
      <c r="C16" s="111"/>
      <c r="D16" s="111"/>
      <c r="E16" s="111"/>
      <c r="F16" s="13"/>
      <c r="G16" s="12"/>
      <c r="H16" s="14"/>
    </row>
    <row r="17" spans="1:8" s="2" customFormat="1" ht="20.25" customHeight="1">
      <c r="A17" s="112" t="s">
        <v>91</v>
      </c>
      <c r="B17" s="112"/>
      <c r="C17" s="112"/>
      <c r="D17" s="112"/>
      <c r="E17" s="112"/>
      <c r="F17" s="13"/>
      <c r="G17" s="12"/>
      <c r="H17" s="14"/>
    </row>
    <row r="18" spans="1:8" s="2" customFormat="1" ht="10.5" customHeight="1">
      <c r="A18" s="113" t="s">
        <v>71</v>
      </c>
      <c r="B18" s="113"/>
      <c r="C18" s="113"/>
      <c r="D18" s="113"/>
      <c r="E18" s="113"/>
      <c r="F18" s="13"/>
      <c r="G18" s="12"/>
      <c r="H18" s="14"/>
    </row>
    <row r="19" spans="1:10" s="17" customFormat="1" ht="14.25" customHeight="1">
      <c r="A19" s="109" t="s">
        <v>89</v>
      </c>
      <c r="B19" s="109"/>
      <c r="C19" s="109"/>
      <c r="D19" s="109"/>
      <c r="E19" s="109"/>
      <c r="F19" s="15"/>
      <c r="G19" s="16"/>
      <c r="H19" s="16"/>
      <c r="I19" s="16"/>
      <c r="J19" s="16"/>
    </row>
    <row r="20" spans="1:10" s="17" customFormat="1" ht="17.25" customHeight="1">
      <c r="A20" s="102" t="s">
        <v>92</v>
      </c>
      <c r="B20" s="102"/>
      <c r="C20" s="102"/>
      <c r="D20" s="102"/>
      <c r="E20" s="102"/>
      <c r="F20" s="15"/>
      <c r="G20" s="16"/>
      <c r="H20" s="16"/>
      <c r="I20" s="16"/>
      <c r="J20" s="16"/>
    </row>
    <row r="21" spans="1:10" s="17" customFormat="1" ht="18" customHeight="1">
      <c r="A21" s="102" t="s">
        <v>3</v>
      </c>
      <c r="B21" s="102"/>
      <c r="C21" s="102"/>
      <c r="D21" s="102"/>
      <c r="E21" s="102"/>
      <c r="F21" s="15"/>
      <c r="G21" s="16"/>
      <c r="H21" s="16"/>
      <c r="I21" s="16"/>
      <c r="J21" s="16"/>
    </row>
    <row r="22" spans="1:18" s="17" customFormat="1" ht="19.5" customHeight="1">
      <c r="A22" s="103" t="s">
        <v>93</v>
      </c>
      <c r="B22" s="103"/>
      <c r="C22" s="103"/>
      <c r="D22" s="103"/>
      <c r="E22" s="103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</row>
    <row r="23" spans="1:6" s="15" customFormat="1" ht="31.5" customHeight="1" hidden="1">
      <c r="A23" s="87"/>
      <c r="B23" s="87"/>
      <c r="C23" s="87"/>
      <c r="D23" s="87"/>
      <c r="E23" s="87"/>
      <c r="F23" s="18"/>
    </row>
    <row r="24" spans="1:6" s="15" customFormat="1" ht="20.25" customHeight="1" hidden="1">
      <c r="A24" s="36"/>
      <c r="B24" s="36"/>
      <c r="C24" s="36"/>
      <c r="D24" s="36"/>
      <c r="E24" s="36"/>
      <c r="F24" s="18"/>
    </row>
    <row r="25" spans="1:6" s="15" customFormat="1" ht="31.5" customHeight="1">
      <c r="A25" s="90" t="s">
        <v>84</v>
      </c>
      <c r="B25" s="90"/>
      <c r="C25" s="90"/>
      <c r="D25" s="90"/>
      <c r="E25" s="90"/>
      <c r="F25" s="18"/>
    </row>
    <row r="26" spans="5:8" s="2" customFormat="1" ht="16.5" customHeight="1">
      <c r="E26" s="19" t="s">
        <v>87</v>
      </c>
      <c r="H26" s="1"/>
    </row>
    <row r="27" spans="1:5" s="2" customFormat="1" ht="19.5" customHeight="1">
      <c r="A27" s="91" t="s">
        <v>5</v>
      </c>
      <c r="B27" s="85" t="s">
        <v>4</v>
      </c>
      <c r="C27" s="93" t="s">
        <v>72</v>
      </c>
      <c r="D27" s="94"/>
      <c r="E27" s="95"/>
    </row>
    <row r="28" spans="1:5" s="2" customFormat="1" ht="38.25" customHeight="1">
      <c r="A28" s="92"/>
      <c r="B28" s="86"/>
      <c r="C28" s="34" t="s">
        <v>73</v>
      </c>
      <c r="D28" s="34" t="s">
        <v>74</v>
      </c>
      <c r="E28" s="35" t="s">
        <v>6</v>
      </c>
    </row>
    <row r="29" spans="1:8" s="2" customFormat="1" ht="15" customHeight="1">
      <c r="A29" s="20">
        <v>1</v>
      </c>
      <c r="B29" s="20">
        <v>2</v>
      </c>
      <c r="C29" s="20">
        <v>3</v>
      </c>
      <c r="D29" s="20">
        <v>4</v>
      </c>
      <c r="E29" s="20">
        <v>5</v>
      </c>
      <c r="H29" s="2" t="s">
        <v>7</v>
      </c>
    </row>
    <row r="30" spans="1:5" s="2" customFormat="1" ht="21" customHeight="1">
      <c r="A30" s="58" t="s">
        <v>8</v>
      </c>
      <c r="B30" s="20"/>
      <c r="C30" s="80">
        <f>C31</f>
        <v>560938303</v>
      </c>
      <c r="D30" s="59">
        <v>0</v>
      </c>
      <c r="E30" s="59">
        <f>C30+D30</f>
        <v>560938303</v>
      </c>
    </row>
    <row r="31" spans="1:5" s="2" customFormat="1" ht="17.25" customHeight="1">
      <c r="A31" s="43" t="s">
        <v>82</v>
      </c>
      <c r="B31" s="20" t="s">
        <v>9</v>
      </c>
      <c r="C31" s="81">
        <f>C33</f>
        <v>560938303</v>
      </c>
      <c r="D31" s="56" t="s">
        <v>9</v>
      </c>
      <c r="E31" s="79">
        <f>E33</f>
        <v>560938303</v>
      </c>
    </row>
    <row r="32" spans="1:5" s="2" customFormat="1" ht="21" customHeight="1">
      <c r="A32" s="55" t="s">
        <v>83</v>
      </c>
      <c r="B32" s="21" t="s">
        <v>9</v>
      </c>
      <c r="C32" s="21" t="s">
        <v>9</v>
      </c>
      <c r="D32" s="60">
        <v>0</v>
      </c>
      <c r="E32" s="60">
        <v>0</v>
      </c>
    </row>
    <row r="33" spans="1:5" s="2" customFormat="1" ht="24" customHeight="1">
      <c r="A33" s="61" t="s">
        <v>10</v>
      </c>
      <c r="B33" s="62" t="s">
        <v>9</v>
      </c>
      <c r="C33" s="37">
        <f>C34+C90+C94</f>
        <v>560938303</v>
      </c>
      <c r="D33" s="51">
        <f>D34+D70+D90+D94</f>
        <v>0</v>
      </c>
      <c r="E33" s="52">
        <f aca="true" t="shared" si="0" ref="E33:E58">SUM(C33:D33)</f>
        <v>560938303</v>
      </c>
    </row>
    <row r="34" spans="1:5" s="2" customFormat="1" ht="18" customHeight="1">
      <c r="A34" s="63" t="s">
        <v>18</v>
      </c>
      <c r="B34" s="64">
        <v>2000</v>
      </c>
      <c r="C34" s="37">
        <f>C35+C41+C58+C61+C65+C69</f>
        <v>560938303</v>
      </c>
      <c r="D34" s="51">
        <f>D35+D41+D58+D61+D65+D69</f>
        <v>0</v>
      </c>
      <c r="E34" s="52">
        <f t="shared" si="0"/>
        <v>560938303</v>
      </c>
    </row>
    <row r="35" spans="1:5" s="2" customFormat="1" ht="18" customHeight="1">
      <c r="A35" s="63" t="s">
        <v>38</v>
      </c>
      <c r="B35" s="64">
        <v>2100</v>
      </c>
      <c r="C35" s="37">
        <f>C36+C40</f>
        <v>516671350</v>
      </c>
      <c r="D35" s="51">
        <f>D36+D40</f>
        <v>0</v>
      </c>
      <c r="E35" s="52">
        <f t="shared" si="0"/>
        <v>516671350</v>
      </c>
    </row>
    <row r="36" spans="1:5" s="2" customFormat="1" ht="18" customHeight="1">
      <c r="A36" s="47" t="s">
        <v>15</v>
      </c>
      <c r="B36" s="65">
        <v>2110</v>
      </c>
      <c r="C36" s="38">
        <f>SUM(C37:C39)</f>
        <v>423501107</v>
      </c>
      <c r="D36" s="38">
        <f>SUM(D37:D39)</f>
        <v>0</v>
      </c>
      <c r="E36" s="38">
        <f>SUM(E37:E39)</f>
        <v>423501107</v>
      </c>
    </row>
    <row r="37" spans="1:5" s="2" customFormat="1" ht="18" customHeight="1">
      <c r="A37" s="57" t="s">
        <v>16</v>
      </c>
      <c r="B37" s="66">
        <v>2111</v>
      </c>
      <c r="C37" s="39">
        <v>423501107</v>
      </c>
      <c r="D37" s="39">
        <v>0</v>
      </c>
      <c r="E37" s="41">
        <f t="shared" si="0"/>
        <v>423501107</v>
      </c>
    </row>
    <row r="38" spans="1:5" s="2" customFormat="1" ht="18" customHeight="1">
      <c r="A38" s="57" t="s">
        <v>39</v>
      </c>
      <c r="B38" s="66">
        <v>2112</v>
      </c>
      <c r="C38" s="39">
        <v>0</v>
      </c>
      <c r="D38" s="39">
        <v>0</v>
      </c>
      <c r="E38" s="41">
        <f t="shared" si="0"/>
        <v>0</v>
      </c>
    </row>
    <row r="39" spans="1:5" s="2" customFormat="1" ht="18" customHeight="1">
      <c r="A39" s="57" t="s">
        <v>85</v>
      </c>
      <c r="B39" s="66">
        <v>2113</v>
      </c>
      <c r="C39" s="39">
        <v>0</v>
      </c>
      <c r="D39" s="39">
        <v>0</v>
      </c>
      <c r="E39" s="41">
        <f t="shared" si="0"/>
        <v>0</v>
      </c>
    </row>
    <row r="40" spans="1:5" s="2" customFormat="1" ht="18" customHeight="1">
      <c r="A40" s="47" t="s">
        <v>17</v>
      </c>
      <c r="B40" s="65">
        <v>2120</v>
      </c>
      <c r="C40" s="39">
        <v>93170243</v>
      </c>
      <c r="D40" s="39">
        <v>0</v>
      </c>
      <c r="E40" s="41">
        <f t="shared" si="0"/>
        <v>93170243</v>
      </c>
    </row>
    <row r="41" spans="1:5" s="2" customFormat="1" ht="18" customHeight="1">
      <c r="A41" s="63" t="s">
        <v>11</v>
      </c>
      <c r="B41" s="64">
        <v>2200</v>
      </c>
      <c r="C41" s="51">
        <f>SUM(C42:C48)+C55</f>
        <v>41540281</v>
      </c>
      <c r="D41" s="51">
        <f>SUM(D42:D48)+D55</f>
        <v>0</v>
      </c>
      <c r="E41" s="52">
        <f t="shared" si="0"/>
        <v>41540281</v>
      </c>
    </row>
    <row r="42" spans="1:5" s="2" customFormat="1" ht="18" customHeight="1">
      <c r="A42" s="47" t="s">
        <v>19</v>
      </c>
      <c r="B42" s="65">
        <v>2210</v>
      </c>
      <c r="C42" s="54">
        <v>13844385</v>
      </c>
      <c r="D42" s="54">
        <v>0</v>
      </c>
      <c r="E42" s="50">
        <f t="shared" si="0"/>
        <v>13844385</v>
      </c>
    </row>
    <row r="43" spans="1:5" s="2" customFormat="1" ht="18" customHeight="1">
      <c r="A43" s="47" t="s">
        <v>40</v>
      </c>
      <c r="B43" s="65">
        <v>2220</v>
      </c>
      <c r="C43" s="54">
        <v>0</v>
      </c>
      <c r="D43" s="54">
        <v>0</v>
      </c>
      <c r="E43" s="50">
        <f t="shared" si="0"/>
        <v>0</v>
      </c>
    </row>
    <row r="44" spans="1:5" s="2" customFormat="1" ht="18" customHeight="1">
      <c r="A44" s="47" t="s">
        <v>20</v>
      </c>
      <c r="B44" s="65">
        <v>2230</v>
      </c>
      <c r="C44" s="54">
        <v>0</v>
      </c>
      <c r="D44" s="54">
        <v>0</v>
      </c>
      <c r="E44" s="50">
        <f t="shared" si="0"/>
        <v>0</v>
      </c>
    </row>
    <row r="45" spans="1:5" s="2" customFormat="1" ht="18" customHeight="1">
      <c r="A45" s="47" t="s">
        <v>21</v>
      </c>
      <c r="B45" s="65">
        <v>2240</v>
      </c>
      <c r="C45" s="54">
        <v>16613260</v>
      </c>
      <c r="D45" s="54">
        <v>0</v>
      </c>
      <c r="E45" s="50">
        <f t="shared" si="0"/>
        <v>16613260</v>
      </c>
    </row>
    <row r="46" spans="1:5" s="2" customFormat="1" ht="18" customHeight="1">
      <c r="A46" s="47" t="s">
        <v>22</v>
      </c>
      <c r="B46" s="65">
        <v>2250</v>
      </c>
      <c r="C46" s="54">
        <v>2717242</v>
      </c>
      <c r="D46" s="54">
        <v>0</v>
      </c>
      <c r="E46" s="50">
        <f t="shared" si="0"/>
        <v>2717242</v>
      </c>
    </row>
    <row r="47" spans="1:5" s="2" customFormat="1" ht="18" customHeight="1">
      <c r="A47" s="47" t="s">
        <v>42</v>
      </c>
      <c r="B47" s="65">
        <v>2260</v>
      </c>
      <c r="C47" s="39">
        <v>0</v>
      </c>
      <c r="D47" s="39">
        <v>0</v>
      </c>
      <c r="E47" s="41">
        <f t="shared" si="0"/>
        <v>0</v>
      </c>
    </row>
    <row r="48" spans="1:5" s="2" customFormat="1" ht="18" customHeight="1">
      <c r="A48" s="47" t="s">
        <v>23</v>
      </c>
      <c r="B48" s="65">
        <v>2270</v>
      </c>
      <c r="C48" s="49">
        <f>SUM(C49:C54)</f>
        <v>8365394</v>
      </c>
      <c r="D48" s="49">
        <f>SUM(D49:D54)</f>
        <v>0</v>
      </c>
      <c r="E48" s="50">
        <f>SUM(C48:D48)</f>
        <v>8365394</v>
      </c>
    </row>
    <row r="49" spans="1:5" s="2" customFormat="1" ht="18" customHeight="1">
      <c r="A49" s="57" t="s">
        <v>24</v>
      </c>
      <c r="B49" s="65">
        <v>2271</v>
      </c>
      <c r="C49" s="39">
        <v>3060967</v>
      </c>
      <c r="D49" s="39">
        <v>0</v>
      </c>
      <c r="E49" s="41">
        <f t="shared" si="0"/>
        <v>3060967</v>
      </c>
    </row>
    <row r="50" spans="1:5" s="2" customFormat="1" ht="18" customHeight="1">
      <c r="A50" s="57" t="s">
        <v>25</v>
      </c>
      <c r="B50" s="66">
        <v>2272</v>
      </c>
      <c r="C50" s="39">
        <v>118941</v>
      </c>
      <c r="D50" s="39">
        <v>0</v>
      </c>
      <c r="E50" s="41">
        <f t="shared" si="0"/>
        <v>118941</v>
      </c>
    </row>
    <row r="51" spans="1:5" s="2" customFormat="1" ht="18" customHeight="1">
      <c r="A51" s="57" t="s">
        <v>26</v>
      </c>
      <c r="B51" s="66">
        <v>2273</v>
      </c>
      <c r="C51" s="39">
        <v>4001734</v>
      </c>
      <c r="D51" s="39">
        <v>0</v>
      </c>
      <c r="E51" s="41">
        <f t="shared" si="0"/>
        <v>4001734</v>
      </c>
    </row>
    <row r="52" spans="1:5" s="2" customFormat="1" ht="18" customHeight="1">
      <c r="A52" s="57" t="s">
        <v>27</v>
      </c>
      <c r="B52" s="66">
        <v>2274</v>
      </c>
      <c r="C52" s="39">
        <v>1112799</v>
      </c>
      <c r="D52" s="39">
        <v>0</v>
      </c>
      <c r="E52" s="41">
        <f t="shared" si="0"/>
        <v>1112799</v>
      </c>
    </row>
    <row r="53" spans="1:5" s="2" customFormat="1" ht="18" customHeight="1">
      <c r="A53" s="57" t="s">
        <v>66</v>
      </c>
      <c r="B53" s="66">
        <v>2275</v>
      </c>
      <c r="C53" s="39">
        <v>70953</v>
      </c>
      <c r="D53" s="39">
        <v>0</v>
      </c>
      <c r="E53" s="41">
        <f t="shared" si="0"/>
        <v>70953</v>
      </c>
    </row>
    <row r="54" spans="1:5" s="2" customFormat="1" ht="18" customHeight="1">
      <c r="A54" s="48" t="s">
        <v>75</v>
      </c>
      <c r="B54" s="66">
        <v>2276</v>
      </c>
      <c r="C54" s="39">
        <v>0</v>
      </c>
      <c r="D54" s="39">
        <v>0</v>
      </c>
      <c r="E54" s="41">
        <f>SUM(C54:D54)</f>
        <v>0</v>
      </c>
    </row>
    <row r="55" spans="1:5" s="2" customFormat="1" ht="30" customHeight="1">
      <c r="A55" s="47" t="s">
        <v>28</v>
      </c>
      <c r="B55" s="65">
        <v>2280</v>
      </c>
      <c r="C55" s="38">
        <f>SUM(C56:C57)</f>
        <v>0</v>
      </c>
      <c r="D55" s="38">
        <f>SUM(D56:D57)</f>
        <v>0</v>
      </c>
      <c r="E55" s="41">
        <f t="shared" si="0"/>
        <v>0</v>
      </c>
    </row>
    <row r="56" spans="1:5" s="2" customFormat="1" ht="30" customHeight="1">
      <c r="A56" s="48" t="s">
        <v>43</v>
      </c>
      <c r="B56" s="66">
        <v>2281</v>
      </c>
      <c r="C56" s="39">
        <v>0</v>
      </c>
      <c r="D56" s="39">
        <v>0</v>
      </c>
      <c r="E56" s="41">
        <f t="shared" si="0"/>
        <v>0</v>
      </c>
    </row>
    <row r="57" spans="1:5" s="2" customFormat="1" ht="33" customHeight="1">
      <c r="A57" s="48" t="s">
        <v>12</v>
      </c>
      <c r="B57" s="66">
        <v>2282</v>
      </c>
      <c r="C57" s="39">
        <v>0</v>
      </c>
      <c r="D57" s="39">
        <v>0</v>
      </c>
      <c r="E57" s="41">
        <f t="shared" si="0"/>
        <v>0</v>
      </c>
    </row>
    <row r="58" spans="1:5" s="2" customFormat="1" ht="18" customHeight="1">
      <c r="A58" s="47" t="s">
        <v>44</v>
      </c>
      <c r="B58" s="65">
        <v>2400</v>
      </c>
      <c r="C58" s="38">
        <f>SUM(C59:C60)</f>
        <v>0</v>
      </c>
      <c r="D58" s="38">
        <f>SUM(D59:D60)</f>
        <v>0</v>
      </c>
      <c r="E58" s="41">
        <f t="shared" si="0"/>
        <v>0</v>
      </c>
    </row>
    <row r="59" spans="1:5" s="2" customFormat="1" ht="18" customHeight="1">
      <c r="A59" s="47" t="s">
        <v>45</v>
      </c>
      <c r="B59" s="65">
        <v>2410</v>
      </c>
      <c r="C59" s="39">
        <v>0</v>
      </c>
      <c r="D59" s="39">
        <v>0</v>
      </c>
      <c r="E59" s="41">
        <f>SUM(C59:D59)</f>
        <v>0</v>
      </c>
    </row>
    <row r="60" spans="1:5" s="2" customFormat="1" ht="18" customHeight="1">
      <c r="A60" s="47" t="s">
        <v>46</v>
      </c>
      <c r="B60" s="65">
        <v>2420</v>
      </c>
      <c r="C60" s="39">
        <v>0</v>
      </c>
      <c r="D60" s="39">
        <v>0</v>
      </c>
      <c r="E60" s="41">
        <f>SUM(C60:D60)</f>
        <v>0</v>
      </c>
    </row>
    <row r="61" spans="1:5" s="2" customFormat="1" ht="18" customHeight="1">
      <c r="A61" s="47" t="s">
        <v>47</v>
      </c>
      <c r="B61" s="65">
        <v>2600</v>
      </c>
      <c r="C61" s="38">
        <f>SUM(C62:C64)</f>
        <v>0</v>
      </c>
      <c r="D61" s="38">
        <f>SUM(D62:D64)</f>
        <v>0</v>
      </c>
      <c r="E61" s="41">
        <f aca="true" t="shared" si="1" ref="E61:E93">SUM(C61:D61)</f>
        <v>0</v>
      </c>
    </row>
    <row r="62" spans="1:5" s="2" customFormat="1" ht="20.25" customHeight="1">
      <c r="A62" s="47" t="s">
        <v>48</v>
      </c>
      <c r="B62" s="65">
        <v>2610</v>
      </c>
      <c r="C62" s="39">
        <v>0</v>
      </c>
      <c r="D62" s="39">
        <v>0</v>
      </c>
      <c r="E62" s="41">
        <f t="shared" si="1"/>
        <v>0</v>
      </c>
    </row>
    <row r="63" spans="1:5" s="2" customFormat="1" ht="18" customHeight="1">
      <c r="A63" s="47" t="s">
        <v>49</v>
      </c>
      <c r="B63" s="65">
        <v>2620</v>
      </c>
      <c r="C63" s="39">
        <v>0</v>
      </c>
      <c r="D63" s="39">
        <v>0</v>
      </c>
      <c r="E63" s="41">
        <f t="shared" si="1"/>
        <v>0</v>
      </c>
    </row>
    <row r="64" spans="1:5" s="2" customFormat="1" ht="18" customHeight="1">
      <c r="A64" s="47" t="s">
        <v>50</v>
      </c>
      <c r="B64" s="65">
        <v>2630</v>
      </c>
      <c r="C64" s="39" t="s">
        <v>41</v>
      </c>
      <c r="D64" s="39">
        <v>0</v>
      </c>
      <c r="E64" s="41">
        <f t="shared" si="1"/>
        <v>0</v>
      </c>
    </row>
    <row r="65" spans="1:5" s="2" customFormat="1" ht="18" customHeight="1">
      <c r="A65" s="68" t="s">
        <v>29</v>
      </c>
      <c r="B65" s="65">
        <v>2700</v>
      </c>
      <c r="C65" s="51">
        <f>SUM(C66:C68)</f>
        <v>0</v>
      </c>
      <c r="D65" s="51">
        <f>SUM(D66:D68)</f>
        <v>0</v>
      </c>
      <c r="E65" s="52">
        <f t="shared" si="1"/>
        <v>0</v>
      </c>
    </row>
    <row r="66" spans="1:5" s="2" customFormat="1" ht="18" customHeight="1">
      <c r="A66" s="47" t="s">
        <v>30</v>
      </c>
      <c r="B66" s="65">
        <v>2710</v>
      </c>
      <c r="C66" s="54">
        <v>0</v>
      </c>
      <c r="D66" s="54">
        <v>0</v>
      </c>
      <c r="E66" s="50">
        <f t="shared" si="1"/>
        <v>0</v>
      </c>
    </row>
    <row r="67" spans="1:5" s="2" customFormat="1" ht="18" customHeight="1">
      <c r="A67" s="47" t="s">
        <v>31</v>
      </c>
      <c r="B67" s="65">
        <v>2720</v>
      </c>
      <c r="C67" s="54">
        <v>0</v>
      </c>
      <c r="D67" s="54">
        <v>0</v>
      </c>
      <c r="E67" s="50">
        <f t="shared" si="1"/>
        <v>0</v>
      </c>
    </row>
    <row r="68" spans="1:5" s="2" customFormat="1" ht="18" customHeight="1">
      <c r="A68" s="47" t="s">
        <v>32</v>
      </c>
      <c r="B68" s="65">
        <v>2730</v>
      </c>
      <c r="C68" s="54">
        <v>0</v>
      </c>
      <c r="D68" s="54">
        <v>0</v>
      </c>
      <c r="E68" s="50">
        <f t="shared" si="1"/>
        <v>0</v>
      </c>
    </row>
    <row r="69" spans="1:5" s="2" customFormat="1" ht="18" customHeight="1">
      <c r="A69" s="63" t="s">
        <v>33</v>
      </c>
      <c r="B69" s="64">
        <v>2800</v>
      </c>
      <c r="C69" s="53">
        <v>2726672</v>
      </c>
      <c r="D69" s="53">
        <v>0</v>
      </c>
      <c r="E69" s="52">
        <f t="shared" si="1"/>
        <v>2726672</v>
      </c>
    </row>
    <row r="70" spans="1:5" s="2" customFormat="1" ht="18" customHeight="1">
      <c r="A70" s="63" t="s">
        <v>13</v>
      </c>
      <c r="B70" s="64">
        <v>3000</v>
      </c>
      <c r="C70" s="51" t="s">
        <v>41</v>
      </c>
      <c r="D70" s="51">
        <f>D71+D85</f>
        <v>0</v>
      </c>
      <c r="E70" s="52">
        <f t="shared" si="1"/>
        <v>0</v>
      </c>
    </row>
    <row r="71" spans="1:5" s="2" customFormat="1" ht="18" customHeight="1">
      <c r="A71" s="63" t="s">
        <v>34</v>
      </c>
      <c r="B71" s="64">
        <v>3100</v>
      </c>
      <c r="C71" s="52" t="s">
        <v>41</v>
      </c>
      <c r="D71" s="52">
        <f>D72+D73+D76+D79+D83+D84</f>
        <v>0</v>
      </c>
      <c r="E71" s="52">
        <f t="shared" si="1"/>
        <v>0</v>
      </c>
    </row>
    <row r="72" spans="1:5" s="2" customFormat="1" ht="18" customHeight="1">
      <c r="A72" s="67" t="s">
        <v>35</v>
      </c>
      <c r="B72" s="65">
        <v>3110</v>
      </c>
      <c r="C72" s="39" t="s">
        <v>41</v>
      </c>
      <c r="D72" s="39">
        <v>0</v>
      </c>
      <c r="E72" s="41">
        <f t="shared" si="1"/>
        <v>0</v>
      </c>
    </row>
    <row r="73" spans="1:5" s="2" customFormat="1" ht="18" customHeight="1">
      <c r="A73" s="47" t="s">
        <v>51</v>
      </c>
      <c r="B73" s="65">
        <v>3120</v>
      </c>
      <c r="C73" s="38">
        <f>SUM(C74:C75)</f>
        <v>0</v>
      </c>
      <c r="D73" s="38">
        <f>SUM(D74:D75)</f>
        <v>0</v>
      </c>
      <c r="E73" s="41">
        <f t="shared" si="1"/>
        <v>0</v>
      </c>
    </row>
    <row r="74" spans="1:5" s="2" customFormat="1" ht="18" customHeight="1">
      <c r="A74" s="47" t="s">
        <v>52</v>
      </c>
      <c r="B74" s="65">
        <v>3121</v>
      </c>
      <c r="C74" s="39">
        <v>0</v>
      </c>
      <c r="D74" s="39">
        <v>0</v>
      </c>
      <c r="E74" s="41">
        <f t="shared" si="1"/>
        <v>0</v>
      </c>
    </row>
    <row r="75" spans="1:5" s="2" customFormat="1" ht="18" customHeight="1">
      <c r="A75" s="47" t="s">
        <v>53</v>
      </c>
      <c r="B75" s="65">
        <v>3122</v>
      </c>
      <c r="C75" s="39">
        <v>0</v>
      </c>
      <c r="D75" s="39">
        <v>0</v>
      </c>
      <c r="E75" s="41">
        <f t="shared" si="1"/>
        <v>0</v>
      </c>
    </row>
    <row r="76" spans="1:5" s="2" customFormat="1" ht="18" customHeight="1">
      <c r="A76" s="68" t="s">
        <v>36</v>
      </c>
      <c r="B76" s="65">
        <v>3130</v>
      </c>
      <c r="C76" s="38">
        <f>SUM(C77:C78)</f>
        <v>0</v>
      </c>
      <c r="D76" s="49">
        <f>SUM(D77:D78)</f>
        <v>0</v>
      </c>
      <c r="E76" s="50">
        <f t="shared" si="1"/>
        <v>0</v>
      </c>
    </row>
    <row r="77" spans="1:5" s="2" customFormat="1" ht="18" customHeight="1">
      <c r="A77" s="48" t="s">
        <v>37</v>
      </c>
      <c r="B77" s="66">
        <v>3131</v>
      </c>
      <c r="C77" s="39">
        <v>0</v>
      </c>
      <c r="D77" s="39">
        <v>0</v>
      </c>
      <c r="E77" s="41">
        <f t="shared" si="1"/>
        <v>0</v>
      </c>
    </row>
    <row r="78" spans="1:5" s="2" customFormat="1" ht="18" customHeight="1">
      <c r="A78" s="48" t="s">
        <v>54</v>
      </c>
      <c r="B78" s="66">
        <v>3132</v>
      </c>
      <c r="C78" s="39">
        <v>0</v>
      </c>
      <c r="D78" s="39">
        <v>0</v>
      </c>
      <c r="E78" s="41">
        <f t="shared" si="1"/>
        <v>0</v>
      </c>
    </row>
    <row r="79" spans="1:5" s="2" customFormat="1" ht="18" customHeight="1">
      <c r="A79" s="47" t="s">
        <v>55</v>
      </c>
      <c r="B79" s="65">
        <v>3140</v>
      </c>
      <c r="C79" s="38">
        <f>SUM(C80:C82)</f>
        <v>0</v>
      </c>
      <c r="D79" s="38">
        <f>SUM(D80:D82)</f>
        <v>0</v>
      </c>
      <c r="E79" s="41">
        <f>SUM(C79:D79)</f>
        <v>0</v>
      </c>
    </row>
    <row r="80" spans="1:5" s="2" customFormat="1" ht="18" customHeight="1">
      <c r="A80" s="47" t="s">
        <v>56</v>
      </c>
      <c r="B80" s="65">
        <v>3141</v>
      </c>
      <c r="C80" s="39">
        <v>0</v>
      </c>
      <c r="D80" s="39">
        <v>0</v>
      </c>
      <c r="E80" s="41">
        <f>SUM(C80:D80)</f>
        <v>0</v>
      </c>
    </row>
    <row r="81" spans="1:5" s="2" customFormat="1" ht="18" customHeight="1">
      <c r="A81" s="47" t="s">
        <v>57</v>
      </c>
      <c r="B81" s="65">
        <v>3142</v>
      </c>
      <c r="C81" s="39">
        <v>0</v>
      </c>
      <c r="D81" s="39">
        <v>0</v>
      </c>
      <c r="E81" s="41">
        <f t="shared" si="1"/>
        <v>0</v>
      </c>
    </row>
    <row r="82" spans="1:5" s="2" customFormat="1" ht="18" customHeight="1">
      <c r="A82" s="47" t="s">
        <v>58</v>
      </c>
      <c r="B82" s="65">
        <v>3143</v>
      </c>
      <c r="C82" s="39">
        <v>0</v>
      </c>
      <c r="D82" s="39">
        <v>0</v>
      </c>
      <c r="E82" s="41">
        <f t="shared" si="1"/>
        <v>0</v>
      </c>
    </row>
    <row r="83" spans="1:5" s="2" customFormat="1" ht="18" customHeight="1">
      <c r="A83" s="47" t="s">
        <v>59</v>
      </c>
      <c r="B83" s="65">
        <v>3150</v>
      </c>
      <c r="C83" s="39">
        <v>0</v>
      </c>
      <c r="D83" s="39">
        <v>0</v>
      </c>
      <c r="E83" s="41">
        <f t="shared" si="1"/>
        <v>0</v>
      </c>
    </row>
    <row r="84" spans="1:5" s="2" customFormat="1" ht="18" customHeight="1">
      <c r="A84" s="47" t="s">
        <v>60</v>
      </c>
      <c r="B84" s="65">
        <v>3160</v>
      </c>
      <c r="C84" s="39">
        <v>0</v>
      </c>
      <c r="D84" s="39">
        <v>0</v>
      </c>
      <c r="E84" s="41">
        <f t="shared" si="1"/>
        <v>0</v>
      </c>
    </row>
    <row r="85" spans="1:5" s="2" customFormat="1" ht="18" customHeight="1">
      <c r="A85" s="47" t="s">
        <v>61</v>
      </c>
      <c r="B85" s="65">
        <v>3200</v>
      </c>
      <c r="C85" s="38">
        <f>SUM(C86:C89)</f>
        <v>0</v>
      </c>
      <c r="D85" s="38">
        <f>SUM(D86:D89)</f>
        <v>0</v>
      </c>
      <c r="E85" s="41">
        <f t="shared" si="1"/>
        <v>0</v>
      </c>
    </row>
    <row r="86" spans="1:5" s="2" customFormat="1" ht="18" customHeight="1">
      <c r="A86" s="47" t="s">
        <v>62</v>
      </c>
      <c r="B86" s="65">
        <v>3210</v>
      </c>
      <c r="C86" s="39">
        <v>0</v>
      </c>
      <c r="D86" s="39">
        <v>0</v>
      </c>
      <c r="E86" s="41">
        <f t="shared" si="1"/>
        <v>0</v>
      </c>
    </row>
    <row r="87" spans="1:5" s="2" customFormat="1" ht="18" customHeight="1">
      <c r="A87" s="47" t="s">
        <v>63</v>
      </c>
      <c r="B87" s="65">
        <v>3220</v>
      </c>
      <c r="C87" s="39">
        <v>0</v>
      </c>
      <c r="D87" s="39">
        <v>0</v>
      </c>
      <c r="E87" s="41">
        <f t="shared" si="1"/>
        <v>0</v>
      </c>
    </row>
    <row r="88" spans="1:5" s="2" customFormat="1" ht="18" customHeight="1">
      <c r="A88" s="47" t="s">
        <v>64</v>
      </c>
      <c r="B88" s="65">
        <v>3230</v>
      </c>
      <c r="C88" s="39">
        <v>0</v>
      </c>
      <c r="D88" s="39">
        <v>0</v>
      </c>
      <c r="E88" s="41">
        <f t="shared" si="1"/>
        <v>0</v>
      </c>
    </row>
    <row r="89" spans="1:5" s="2" customFormat="1" ht="18" customHeight="1">
      <c r="A89" s="47" t="s">
        <v>65</v>
      </c>
      <c r="B89" s="65">
        <v>3240</v>
      </c>
      <c r="C89" s="39">
        <v>0</v>
      </c>
      <c r="D89" s="39">
        <v>0</v>
      </c>
      <c r="E89" s="41">
        <f t="shared" si="1"/>
        <v>0</v>
      </c>
    </row>
    <row r="90" spans="1:5" s="2" customFormat="1" ht="18" customHeight="1">
      <c r="A90" s="71" t="s">
        <v>76</v>
      </c>
      <c r="B90" s="64">
        <v>4110</v>
      </c>
      <c r="C90" s="38">
        <f>SUM(C91:C93)</f>
        <v>0</v>
      </c>
      <c r="D90" s="38">
        <f>SUM(D91:D93)</f>
        <v>0</v>
      </c>
      <c r="E90" s="41">
        <f t="shared" si="1"/>
        <v>0</v>
      </c>
    </row>
    <row r="91" spans="1:5" s="2" customFormat="1" ht="18" customHeight="1">
      <c r="A91" s="69" t="s">
        <v>77</v>
      </c>
      <c r="B91" s="65">
        <v>4111</v>
      </c>
      <c r="C91" s="39">
        <v>0</v>
      </c>
      <c r="D91" s="39">
        <v>0</v>
      </c>
      <c r="E91" s="41">
        <f t="shared" si="1"/>
        <v>0</v>
      </c>
    </row>
    <row r="92" spans="1:5" s="2" customFormat="1" ht="18" customHeight="1">
      <c r="A92" s="69" t="s">
        <v>78</v>
      </c>
      <c r="B92" s="65">
        <v>4112</v>
      </c>
      <c r="C92" s="39">
        <v>0</v>
      </c>
      <c r="D92" s="39">
        <v>0</v>
      </c>
      <c r="E92" s="41">
        <f t="shared" si="1"/>
        <v>0</v>
      </c>
    </row>
    <row r="93" spans="1:5" s="2" customFormat="1" ht="18" customHeight="1">
      <c r="A93" s="69" t="s">
        <v>79</v>
      </c>
      <c r="B93" s="65">
        <v>4113</v>
      </c>
      <c r="C93" s="39">
        <v>0</v>
      </c>
      <c r="D93" s="39">
        <v>0</v>
      </c>
      <c r="E93" s="41">
        <f t="shared" si="1"/>
        <v>0</v>
      </c>
    </row>
    <row r="94" spans="1:5" s="2" customFormat="1" ht="18" customHeight="1">
      <c r="A94" s="71" t="s">
        <v>80</v>
      </c>
      <c r="B94" s="64">
        <v>4210</v>
      </c>
      <c r="C94" s="39">
        <v>0</v>
      </c>
      <c r="D94" s="39">
        <v>0</v>
      </c>
      <c r="E94" s="41">
        <f>SUM(C94:D94)</f>
        <v>0</v>
      </c>
    </row>
    <row r="95" spans="1:5" s="2" customFormat="1" ht="18.75" customHeight="1">
      <c r="A95" s="69" t="s">
        <v>81</v>
      </c>
      <c r="B95" s="70">
        <v>9000</v>
      </c>
      <c r="C95" s="39">
        <v>0</v>
      </c>
      <c r="D95" s="39">
        <v>0</v>
      </c>
      <c r="E95" s="41">
        <f>SUM(C95:D95)</f>
        <v>0</v>
      </c>
    </row>
    <row r="96" spans="1:5" s="2" customFormat="1" ht="33.75" customHeight="1">
      <c r="A96" s="33" t="s">
        <v>96</v>
      </c>
      <c r="B96" s="33"/>
      <c r="C96" s="82" t="s">
        <v>95</v>
      </c>
      <c r="D96" s="82"/>
      <c r="E96" s="82"/>
    </row>
    <row r="97" spans="1:5" s="2" customFormat="1" ht="21" customHeight="1">
      <c r="A97" s="14"/>
      <c r="B97" s="14"/>
      <c r="C97" s="77" t="s">
        <v>1</v>
      </c>
      <c r="D97" s="84" t="s">
        <v>86</v>
      </c>
      <c r="E97" s="84"/>
    </row>
    <row r="98" spans="1:5" s="2" customFormat="1" ht="36" customHeight="1">
      <c r="A98" s="22" t="s">
        <v>97</v>
      </c>
      <c r="B98" s="22"/>
      <c r="C98" s="78"/>
      <c r="D98" s="96" t="s">
        <v>94</v>
      </c>
      <c r="E98" s="96"/>
    </row>
    <row r="99" spans="1:5" s="2" customFormat="1" ht="18.75">
      <c r="A99" s="23"/>
      <c r="B99" s="23"/>
      <c r="C99" s="24" t="s">
        <v>1</v>
      </c>
      <c r="D99" s="83" t="s">
        <v>86</v>
      </c>
      <c r="E99" s="83"/>
    </row>
    <row r="100" spans="1:6" s="2" customFormat="1" ht="24" customHeight="1">
      <c r="A100" s="25" t="s">
        <v>14</v>
      </c>
      <c r="C100" s="26"/>
      <c r="D100" s="26"/>
      <c r="E100" s="27"/>
      <c r="F100" s="76"/>
    </row>
    <row r="101" spans="1:5" s="2" customFormat="1" ht="21" customHeight="1">
      <c r="A101" s="40" t="s">
        <v>2</v>
      </c>
      <c r="B101" s="28"/>
      <c r="C101" s="29"/>
      <c r="D101" s="29"/>
      <c r="E101" s="29"/>
    </row>
    <row r="102" spans="1:5" s="2" customFormat="1" ht="18.75">
      <c r="A102" s="14"/>
      <c r="B102" s="14"/>
      <c r="C102" s="14"/>
      <c r="D102" s="14"/>
      <c r="E102" s="14"/>
    </row>
    <row r="103" spans="1:9" ht="18" customHeight="1">
      <c r="A103" s="32"/>
      <c r="B103" s="32"/>
      <c r="C103" s="31"/>
      <c r="D103" s="31"/>
      <c r="E103" s="31"/>
      <c r="F103" s="30"/>
      <c r="G103" s="30"/>
      <c r="H103" s="30"/>
      <c r="I103" s="30"/>
    </row>
  </sheetData>
  <sheetProtection/>
  <mergeCells count="32">
    <mergeCell ref="A19:E19"/>
    <mergeCell ref="A15:E15"/>
    <mergeCell ref="A16:E16"/>
    <mergeCell ref="A17:E17"/>
    <mergeCell ref="A18:E18"/>
    <mergeCell ref="A14:E14"/>
    <mergeCell ref="C1:E1"/>
    <mergeCell ref="C3:E3"/>
    <mergeCell ref="C5:E5"/>
    <mergeCell ref="C4:E4"/>
    <mergeCell ref="C6:E6"/>
    <mergeCell ref="C10:D10"/>
    <mergeCell ref="D98:E98"/>
    <mergeCell ref="C7:F7"/>
    <mergeCell ref="D8:E8"/>
    <mergeCell ref="D9:E9"/>
    <mergeCell ref="J9:K9"/>
    <mergeCell ref="A13:E13"/>
    <mergeCell ref="A12:E12"/>
    <mergeCell ref="A20:E20"/>
    <mergeCell ref="A21:E21"/>
    <mergeCell ref="A22:E22"/>
    <mergeCell ref="C96:E96"/>
    <mergeCell ref="D99:E99"/>
    <mergeCell ref="D97:E97"/>
    <mergeCell ref="B27:B28"/>
    <mergeCell ref="A23:E23"/>
    <mergeCell ref="F6:N6"/>
    <mergeCell ref="F22:R22"/>
    <mergeCell ref="A25:E25"/>
    <mergeCell ref="A27:A28"/>
    <mergeCell ref="C27:E27"/>
  </mergeCells>
  <printOptions/>
  <pageMargins left="0.3937007874015748" right="0" top="0.3937007874015748" bottom="0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130</dc:creator>
  <cp:keywords/>
  <dc:description/>
  <cp:lastModifiedBy>Користувач</cp:lastModifiedBy>
  <cp:lastPrinted>2022-10-20T09:04:12Z</cp:lastPrinted>
  <dcterms:created xsi:type="dcterms:W3CDTF">2018-07-17T09:17:25Z</dcterms:created>
  <dcterms:modified xsi:type="dcterms:W3CDTF">2024-04-11T11:15:20Z</dcterms:modified>
  <cp:category/>
  <cp:version/>
  <cp:contentType/>
  <cp:contentStatus/>
</cp:coreProperties>
</file>